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avon-my.sharepoint.com/personal/ehendrick_avon-ny_gov/Documents/LSLI Versions/"/>
    </mc:Choice>
  </mc:AlternateContent>
  <xr:revisionPtr revIDLastSave="76" documentId="8_{4028EDEB-CC43-4652-BE52-DC60C827FC52}" xr6:coauthVersionLast="47" xr6:coauthVersionMax="47" xr10:uidLastSave="{5715611C-EE3D-4F9D-A152-AF0DEE8E7A17}"/>
  <bookViews>
    <workbookView xWindow="-120" yWindow="-120" windowWidth="29040" windowHeight="15720" tabRatio="601" activeTab="2" xr2:uid="{E9D3CB2C-0DBF-429A-B8FC-241050A014C9}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E31" i="8"/>
  <c r="G30" i="8"/>
  <c r="E30" i="8"/>
  <c r="G29" i="8"/>
  <c r="E29" i="8"/>
  <c r="G28" i="8"/>
  <c r="G27" i="8"/>
  <c r="E27" i="8"/>
  <c r="G26" i="8"/>
  <c r="E26" i="8"/>
  <c r="D20" i="8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G17" i="8" l="1"/>
  <c r="G15" i="8"/>
  <c r="G14" i="8"/>
  <c r="G16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<sst xmlns="http://schemas.openxmlformats.org/spreadsheetml/2006/main" count="7152" uniqueCount="878">
  <si>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</si>
  <si>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</si>
  <si>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</si>
  <si>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</si>
  <si>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</si>
  <si>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</si>
  <si>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</si>
  <si>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</si>
  <si>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</si>
  <si>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</si>
  <si>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</si>
  <si>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</si>
  <si>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</si>
  <si>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</si>
  <si>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</si>
  <si>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</si>
  <si>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</si>
  <si>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</si>
  <si>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</si>
  <si>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</si>
  <si>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</si>
  <si>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</si>
  <si>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</si>
  <si>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</si>
  <si>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</si>
  <si>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</si>
  <si>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</si>
  <si>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</si>
  <si>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</si>
  <si>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</si>
  <si>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</si>
  <si>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</si>
  <si>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</si>
  <si>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</si>
  <si>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</si>
  <si>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</si>
  <si>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</si>
  <si>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</si>
  <si>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</si>
  <si>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</si>
  <si>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</si>
  <si>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</si>
  <si>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</si>
  <si>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</si>
  <si>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</si>
  <si>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</si>
  <si>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</si>
  <si>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</si>
  <si>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</si>
  <si>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</si>
  <si>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</si>
  <si>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</si>
  <si>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</si>
  <si>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</si>
  <si>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</si>
  <si>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</si>
  <si>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</si>
  <si>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</si>
  <si>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</si>
  <si>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</si>
  <si>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</si>
  <si>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</si>
  <si>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</si>
  <si>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</si>
  <si>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</si>
  <si>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</si>
  <si>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</si>
  <si>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</si>
  <si>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</si>
  <si>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</si>
  <si>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</si>
  <si>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</si>
  <si>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</si>
  <si>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</si>
  <si>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</si>
  <si>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</si>
  <si>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</si>
  <si>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</si>
  <si>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</si>
  <si>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</si>
  <si>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</si>
  <si>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</si>
  <si>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</si>
  <si>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</si>
  <si>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</si>
  <si>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</si>
  <si>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</si>
  <si>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</si>
  <si>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</si>
  <si>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</si>
  <si>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</si>
  <si>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</si>
  <si>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</si>
  <si>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</si>
  <si>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</si>
  <si>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</si>
  <si>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</si>
  <si>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</si>
  <si>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</si>
  <si>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</si>
  <si>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</si>
  <si>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</si>
  <si>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</si>
  <si>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</si>
  <si>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</si>
  <si>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</si>
  <si>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</si>
  <si>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</si>
  <si>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</si>
  <si>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</si>
  <si>
    <t>2010  DAYLIGHT DR.</t>
  </si>
  <si>
    <t>AVON</t>
  </si>
  <si>
    <t>2012  DAYLIGHT DR.</t>
  </si>
  <si>
    <t>2014  DAYLIGHT DR.</t>
  </si>
  <si>
    <t>2016  DAYLIGHT DR.</t>
  </si>
  <si>
    <t>2018  DAYLIGHT DR.</t>
  </si>
  <si>
    <t>2020  DAYLIGHT DR.</t>
  </si>
  <si>
    <t>4904  LAKE RD</t>
  </si>
  <si>
    <t>4912  LAKE RD</t>
  </si>
  <si>
    <t>4920  LAKE RD.</t>
  </si>
  <si>
    <t>4932  LAKE RD.</t>
  </si>
  <si>
    <t>4938  LAKE RD.</t>
  </si>
  <si>
    <t>4940  LAKE RD.</t>
  </si>
  <si>
    <t>4942  LAKE RD.</t>
  </si>
  <si>
    <t>4954  LAKE RD.</t>
  </si>
  <si>
    <t>4966  LAKE RD.</t>
  </si>
  <si>
    <t>4972  LAKE RD.</t>
  </si>
  <si>
    <t>2010  OAK HILL DRIVE</t>
  </si>
  <si>
    <t>5010  LAKE RD.</t>
  </si>
  <si>
    <t>5014  LAKE RD.</t>
  </si>
  <si>
    <t>5018  LAKE RD.</t>
  </si>
  <si>
    <t>5024  LAKE RD.</t>
  </si>
  <si>
    <t>5028  LAKE RD.</t>
  </si>
  <si>
    <t>5038  LAKE RD.</t>
  </si>
  <si>
    <t>5042  LAKE RD.</t>
  </si>
  <si>
    <t>5056  LAKE RD.</t>
  </si>
  <si>
    <t>5068  LAKE RD.</t>
  </si>
  <si>
    <t>5072  LAKE RD.</t>
  </si>
  <si>
    <t>5076  LAKE RD.</t>
  </si>
  <si>
    <t>5084  LAKE RD.</t>
  </si>
  <si>
    <t>5096  LAKE RD.</t>
  </si>
  <si>
    <t>5100  LAKE RD.</t>
  </si>
  <si>
    <t>5106  LAKE RD.</t>
  </si>
  <si>
    <t>5112  LAKE RD.</t>
  </si>
  <si>
    <t>5114  LAKE RD.</t>
  </si>
  <si>
    <t>5122  LAKE RD.</t>
  </si>
  <si>
    <t>5128  LAKE RD.</t>
  </si>
  <si>
    <t>5132  LAKE RD.</t>
  </si>
  <si>
    <t>5152  LAKE RD.</t>
  </si>
  <si>
    <t>5160  LAKE RD.</t>
  </si>
  <si>
    <t>5166  LAKE RD.</t>
  </si>
  <si>
    <t>5174  LAKE RD.</t>
  </si>
  <si>
    <t>5182  LAKE RD.</t>
  </si>
  <si>
    <t>5190  LAKE RD.</t>
  </si>
  <si>
    <t>5200  LAKE RD.</t>
  </si>
  <si>
    <t>4903  MARY JANE LA.</t>
  </si>
  <si>
    <t>4907  MARY JANE LA.</t>
  </si>
  <si>
    <t>4911  MARY JANE LA.</t>
  </si>
  <si>
    <t>4915  MARY JANE LA.</t>
  </si>
  <si>
    <t>4916  MARY JANE LA.</t>
  </si>
  <si>
    <t>4919  MARY JANE LA.</t>
  </si>
  <si>
    <t>4923  MARY JANE LA.</t>
  </si>
  <si>
    <t>2021  N. LITTLEVILLE RD.</t>
  </si>
  <si>
    <t>2025  N. LITTLEVILLE RD.</t>
  </si>
  <si>
    <t>2027  N. LITTLEVILLE RD.</t>
  </si>
  <si>
    <t>2031  N. LITTLEVILLE RD.</t>
  </si>
  <si>
    <t>2032  N. LITTLEVILLE RD.</t>
  </si>
  <si>
    <t>2025  OAK HILL DR.</t>
  </si>
  <si>
    <t>2050  OAK HILL DR.</t>
  </si>
  <si>
    <t>20  POLE BRIDGE RD.</t>
  </si>
  <si>
    <t>1839  POLE BRIDGE RD.</t>
  </si>
  <si>
    <t>1661  POLE BRIDGE RD.</t>
  </si>
  <si>
    <t>1689  POLE BRIDGE RD.</t>
  </si>
  <si>
    <t>1705  POLE BRIDGE RD.</t>
  </si>
  <si>
    <t>1707  POLE BRIDGE RD.</t>
  </si>
  <si>
    <t>1709  POLE BRIDGE RD.</t>
  </si>
  <si>
    <t>1711  POLE BRIDGE RD.</t>
  </si>
  <si>
    <t>1737  POLE BRIDGE RD.</t>
  </si>
  <si>
    <t>1747  POLE BRIDGE RD.</t>
  </si>
  <si>
    <t>1755  POLE BRIDGE RD.</t>
  </si>
  <si>
    <t>1765  POLE BRIDGE RD.</t>
  </si>
  <si>
    <t>1771  POLE BRIDGE RD.</t>
  </si>
  <si>
    <t>1779  POLE BRIDGE RD.</t>
  </si>
  <si>
    <t>1801  POLE BRIDGE ROAD</t>
  </si>
  <si>
    <t>1817  POLE BRIDGE RD.</t>
  </si>
  <si>
    <t>5142  LAKE RD.</t>
  </si>
  <si>
    <t>1829  POLE BRIDGE RD.</t>
  </si>
  <si>
    <t>1845  POLE BRIDGE RD.</t>
  </si>
  <si>
    <t>1861  POLE BRIDGE RD.</t>
  </si>
  <si>
    <t>1865  POLE BRIDGE RD.</t>
  </si>
  <si>
    <t>1875  POLE BRIDGE RD.</t>
  </si>
  <si>
    <t>1885  POLE BRIDGE RD.</t>
  </si>
  <si>
    <t>1891  POLE BRIDGE RD.</t>
  </si>
  <si>
    <t>1901  POLE BRIDGE RD.</t>
  </si>
  <si>
    <t>1911  POLE BRIDGE RD.</t>
  </si>
  <si>
    <t>1917  POLE BRIDGE RD.</t>
  </si>
  <si>
    <t>1925  POLE BRIDGE RD.</t>
  </si>
  <si>
    <t>1929  POLE BRIDGE RD.</t>
  </si>
  <si>
    <t>1937  POLE BRIDGE RD.</t>
  </si>
  <si>
    <t>1945  POLE BRIDGE RD.</t>
  </si>
  <si>
    <t>1953  POLE BRIDGE RD.</t>
  </si>
  <si>
    <t>1957  POLE BRIDGE RD.</t>
  </si>
  <si>
    <t>1959  POLE BRIDGE RD.</t>
  </si>
  <si>
    <t>1967  POLE BRIDGE RD.</t>
  </si>
  <si>
    <t>1979  POLE BRIDGE RD.</t>
  </si>
  <si>
    <t>1989  POLE BRIDGE RD.</t>
  </si>
  <si>
    <t>2013  POLE BRIDGE RD.</t>
  </si>
  <si>
    <t>2030  POLE BRIDGE RD.</t>
  </si>
  <si>
    <t>2037  POLE BRIDGE RD.</t>
  </si>
  <si>
    <t>2055  POLE BRIDGE RD.</t>
  </si>
  <si>
    <t>2060  POLE BRIDGE RD.</t>
  </si>
  <si>
    <t>2090  POLE BRIDGE RD.</t>
  </si>
  <si>
    <t>2150  POLE BRIDGE RD.</t>
  </si>
  <si>
    <t>2161  POLE BRIDGE ROAD</t>
  </si>
  <si>
    <t>2265  POLE BRIDGE RD.</t>
  </si>
  <si>
    <t>2314  POLE BRIDGE RD.</t>
  </si>
  <si>
    <t>2324  POLE BRIDGE RD.</t>
  </si>
  <si>
    <t>2358  POLE BRIDGE RD.</t>
  </si>
  <si>
    <t>2364  POLE BRIDGE RD.</t>
  </si>
  <si>
    <t>2372  POLE BRIDGE RD.</t>
  </si>
  <si>
    <t>2378  POLE BRIDGE RD.</t>
  </si>
  <si>
    <t>2393  POLE BRIDGE RD.</t>
  </si>
  <si>
    <t>5206  AVON-EAST AVON RD.</t>
  </si>
  <si>
    <t>5224  AVON-EAST AVON RD.</t>
  </si>
  <si>
    <t>5243  AVON-EAST AVON RD.</t>
  </si>
  <si>
    <t>5256  AVON-EAST AVON RD.</t>
  </si>
  <si>
    <t>5267  AVON-EAST AVON RD.</t>
  </si>
  <si>
    <t>5315  AVON-EAST AVON RD.</t>
  </si>
  <si>
    <t>5328  AVON-EAST AVON RD.</t>
  </si>
  <si>
    <t>5329  AVON-EAST AVON RD.</t>
  </si>
  <si>
    <t>5390  AVON-EAST AVON RD.</t>
  </si>
  <si>
    <t>5393  AVON-EAST AVON RD.</t>
  </si>
  <si>
    <t>5396  AVON-EAST AVON RD.</t>
  </si>
  <si>
    <t>5391  AVON-EAST AVON RD.</t>
  </si>
  <si>
    <t>5443  AVON-EAST AVON RD</t>
  </si>
  <si>
    <t>5455  AVON-EAST AVON RD.</t>
  </si>
  <si>
    <t>5465  AVON-EAST AVON RD.</t>
  </si>
  <si>
    <t>5473  AVON-EAST AVON RD.</t>
  </si>
  <si>
    <t>5483  AVON-EAST AVON RD.</t>
  </si>
  <si>
    <t>5492  AVON-EAST AVON RD.</t>
  </si>
  <si>
    <t>5495  AVON-EAST AVON RD.</t>
  </si>
  <si>
    <t>5500  AVON-EAST AVON RD.</t>
  </si>
  <si>
    <t>1" &lt; SL ≤ 1.5"</t>
  </si>
  <si>
    <t>5501  AVON-EAST AVON RD.</t>
  </si>
  <si>
    <t>5509  AVON- EAST AVON RD.</t>
  </si>
  <si>
    <t>5510  AVON-EAST AVON RD.</t>
  </si>
  <si>
    <t>5527  AVON-EAST AVON RD.</t>
  </si>
  <si>
    <t>5528  AVON-EAST AVON RD.</t>
  </si>
  <si>
    <t>5531  AVON-EAST AVON RD.</t>
  </si>
  <si>
    <t>5536  AVON-EAST AVON RD.</t>
  </si>
  <si>
    <t>5537  AVON-EAST AVON RD.</t>
  </si>
  <si>
    <t>5545  AVON-EAST AVON RD.</t>
  </si>
  <si>
    <t>5546  AVON-EAST AVON RD.</t>
  </si>
  <si>
    <t>5551  AVON-EAST AVON RD.</t>
  </si>
  <si>
    <t>5557  AVON-EAST AVON RD.</t>
  </si>
  <si>
    <t>5569  AVON-EAST AVON RD.</t>
  </si>
  <si>
    <t>5574  AVON-EAST AVON RD.</t>
  </si>
  <si>
    <t>5579  AVON-EAST AVON RD.</t>
  </si>
  <si>
    <t>5582  AVON-EAST AVON RD.</t>
  </si>
  <si>
    <t>5605  EAST AVON-LIMA RD.</t>
  </si>
  <si>
    <t>5624  EAST AVON-LIMA RD.</t>
  </si>
  <si>
    <t>5629  EAST AVON-LIMA RD.</t>
  </si>
  <si>
    <t>5635  EAST AVON-LIMA RD.</t>
  </si>
  <si>
    <t>5642  EAST AVON-LIMA RD.</t>
  </si>
  <si>
    <t>5645  EAST AVON-LIMA RD.</t>
  </si>
  <si>
    <t>5647  EAST AVON-LIMA RD.</t>
  </si>
  <si>
    <t>5648  EAST AVON-LIMA RD.</t>
  </si>
  <si>
    <t>5652  EAST AVON-LIMA RD.</t>
  </si>
  <si>
    <t>1.5" &lt; SL ≤ 2"</t>
  </si>
  <si>
    <t>5655  EAST AVON-LIMA RD.</t>
  </si>
  <si>
    <t>5658  EAST AVON-LIMA RD.</t>
  </si>
  <si>
    <t>5659  EAST AVON-LIMA RD.</t>
  </si>
  <si>
    <t>5672  EAST AVON-LIMA RD.</t>
  </si>
  <si>
    <t>5677  EAST AVON-LIMA RD.</t>
  </si>
  <si>
    <t>5680  EAST AVON-LIMA RD.</t>
  </si>
  <si>
    <t>5694  EAST AVON-LIMA RD.</t>
  </si>
  <si>
    <t>5695  EAST AVON-LIMA RD.</t>
  </si>
  <si>
    <t>5714  EAST AVON-LIMA RD.</t>
  </si>
  <si>
    <t>5715  EAST AVON-LIMA RD.</t>
  </si>
  <si>
    <t>5721  EAST AVON-LIMA RD.</t>
  </si>
  <si>
    <t>5729  EAST AVON-LIMA RD.</t>
  </si>
  <si>
    <t>5734  EAST AVON-LIMA RD.</t>
  </si>
  <si>
    <t>5743  EAST AVON-LIMA RD.</t>
  </si>
  <si>
    <t>5744  EAST AVON-LIMA RD.</t>
  </si>
  <si>
    <t>5748  EAST AVON-LIMA RD.</t>
  </si>
  <si>
    <t>5753  EAST AVON-LIMA RD.</t>
  </si>
  <si>
    <t>1696  INTERSTATE DRIVE</t>
  </si>
  <si>
    <t>5764  EAST AVON LIMA ROAD</t>
  </si>
  <si>
    <t>5560  EAST AVON PLAZA</t>
  </si>
  <si>
    <t>1695  INTERSTATE DR.</t>
  </si>
  <si>
    <t>5390  AGAR RD.</t>
  </si>
  <si>
    <t>5625  BRUCKEL DR.</t>
  </si>
  <si>
    <t>1655  LAKEVILLE RD.</t>
  </si>
  <si>
    <t>5586  HENTY RD.</t>
  </si>
  <si>
    <t>5552  LAKE RD.</t>
  </si>
  <si>
    <t>5590  LAKE RD</t>
  </si>
  <si>
    <t>1656  LAKEVILLE RD.</t>
  </si>
  <si>
    <t>1679  LAKEVILLE RD.</t>
  </si>
  <si>
    <t>1685  LAKEVILLE RD.</t>
  </si>
  <si>
    <t>1686  LAKEVILLE RD.</t>
  </si>
  <si>
    <t>1708  LAKEVILLE RD.</t>
  </si>
  <si>
    <t>1722  LAKEVILLE RD.</t>
  </si>
  <si>
    <t>1725  LAKEVILLE RD.</t>
  </si>
  <si>
    <t>1735  LAKEVILLE RD.</t>
  </si>
  <si>
    <t>1745  LAKEVILLE RD.</t>
  </si>
  <si>
    <t>1748  LAKEVILLE RD.</t>
  </si>
  <si>
    <t>1760  LAKEVILLE RD.</t>
  </si>
  <si>
    <t>1761  LAKEVILLE RD.</t>
  </si>
  <si>
    <t>1784  LAKEVILLE RD.</t>
  </si>
  <si>
    <t>1794  LAKEVILLE RD.</t>
  </si>
  <si>
    <t>1804  LAKEVILLE RD.</t>
  </si>
  <si>
    <t>1810  LAKEVILLE RD.</t>
  </si>
  <si>
    <t>1818  LAKEVILLE RD.</t>
  </si>
  <si>
    <t>1826  LAKEVILLE RD.</t>
  </si>
  <si>
    <t>1839  LAKEVILLE RD.</t>
  </si>
  <si>
    <t>1850  LAKEVILLE RD.</t>
  </si>
  <si>
    <t>1851  LAKEVILLE RD.</t>
  </si>
  <si>
    <t>1854  LAKEVILLE RD.</t>
  </si>
  <si>
    <t>1856  LAKEVILLE RD.</t>
  </si>
  <si>
    <t>1864  LAKEVILLE RD.</t>
  </si>
  <si>
    <t>1880  LAKEVILLE RD.</t>
  </si>
  <si>
    <t>1881  LAKEVILLE RD.</t>
  </si>
  <si>
    <t>1890  LAKEVILLE RD.</t>
  </si>
  <si>
    <t>1891  LAKEVILLE RD.</t>
  </si>
  <si>
    <t>1900  LAKEVILLE RD.</t>
  </si>
  <si>
    <t>1901  LAKEVILLE RD.</t>
  </si>
  <si>
    <t>1907  LAKEVILLE RD.</t>
  </si>
  <si>
    <t>1914  LAKEVILLE RD.</t>
  </si>
  <si>
    <t>1919  LAKEVILLE RD.</t>
  </si>
  <si>
    <t>1930  LAKEVILLE RD.</t>
  </si>
  <si>
    <t>1931  LAKEVILLE RD.</t>
  </si>
  <si>
    <t>1940  LAKEVILLE RD.</t>
  </si>
  <si>
    <t>1945  LAKEVILLE RD.</t>
  </si>
  <si>
    <t>1950  LAKEVILLE RD.</t>
  </si>
  <si>
    <t>1970  LAKEVILLE RD.</t>
  </si>
  <si>
    <t>1976  LAKEVILLE RD.</t>
  </si>
  <si>
    <t>2000  LAKEVILLE RD.</t>
  </si>
  <si>
    <t>2010  LAKEVILLE RD.</t>
  </si>
  <si>
    <t>2077  LAKEVILLE RD.</t>
  </si>
  <si>
    <t>2060  LAKEVILLE RD.</t>
  </si>
  <si>
    <t>2081  LAKEVILLE RD.</t>
  </si>
  <si>
    <t>2086  LAKEVILLE RD.</t>
  </si>
  <si>
    <t>2167  LAKEVILLE RD.</t>
  </si>
  <si>
    <t>2188  LAKEVILLE RD.</t>
  </si>
  <si>
    <t>2254  LAKEVILLE RD.</t>
  </si>
  <si>
    <t>2270  LAKEVILLE RD.</t>
  </si>
  <si>
    <t>2305  LAKEVILLE RD.</t>
  </si>
  <si>
    <t>2383  LAKEVILLE RD.</t>
  </si>
  <si>
    <t>2781  LAKEVILLE RD.</t>
  </si>
  <si>
    <t>2791  LAKEVILLE RD.</t>
  </si>
  <si>
    <t>2926  LAKEVILLE RD.</t>
  </si>
  <si>
    <t>2760  MORGAN DR</t>
  </si>
  <si>
    <t>2303  ROLLING RIDGE</t>
  </si>
  <si>
    <t>2304  ROLLING RIDGE</t>
  </si>
  <si>
    <t>2305  ROLLING RIDGE</t>
  </si>
  <si>
    <t>2306  ROLLING RIDGE</t>
  </si>
  <si>
    <t>2307  ROLLING RIDGE</t>
  </si>
  <si>
    <t>2308  ROLLING RIDGE</t>
  </si>
  <si>
    <t>2309  ROLLING RIDGE</t>
  </si>
  <si>
    <t>2310  ROLLING RIDGE</t>
  </si>
  <si>
    <t>2312  ROLLING RIDGE</t>
  </si>
  <si>
    <t>2314  ROLLING RIDGE</t>
  </si>
  <si>
    <t>2316  ROLLING RIDGE DR.</t>
  </si>
  <si>
    <t>2322  ROLLING RIDGE</t>
  </si>
  <si>
    <t>2323  ROLLING RIDGE</t>
  </si>
  <si>
    <t>2324  ROLLING RIDGE</t>
  </si>
  <si>
    <t>2325  ROLLING RIDGE</t>
  </si>
  <si>
    <t>2326  ROLLING RIDGE</t>
  </si>
  <si>
    <t>2327  ROLLING RIDGE</t>
  </si>
  <si>
    <t>2329  ROLLING RIDGE</t>
  </si>
  <si>
    <t>2330  ROLLING RIDGE</t>
  </si>
  <si>
    <t>2331  ROLLING RIDGE DR.</t>
  </si>
  <si>
    <t>2332  ROLLING RIDGE</t>
  </si>
  <si>
    <t>2333  ROLLING RIDGE</t>
  </si>
  <si>
    <t>2334  ROLLING RIDGE</t>
  </si>
  <si>
    <t>2335  ROLLING RIDGE</t>
  </si>
  <si>
    <t>2336  ROLLING RIDGE</t>
  </si>
  <si>
    <t>2338  ROLLING RIDGE</t>
  </si>
  <si>
    <t>2340  ROLLING RIDGE</t>
  </si>
  <si>
    <t>5605  SUTTON RD.</t>
  </si>
  <si>
    <t>5630  SUTTON RD.</t>
  </si>
  <si>
    <t>5631  SUTTON RD.</t>
  </si>
  <si>
    <t>5636  SUTTON RD./ APT. 2</t>
  </si>
  <si>
    <t>5636  SUTTON RD. / APT. 1</t>
  </si>
  <si>
    <t>5648  SUTTON RD.</t>
  </si>
  <si>
    <t>5649  SUTTON RD.</t>
  </si>
  <si>
    <t>5650  SUTTON RD.</t>
  </si>
  <si>
    <t>5671  SUTTON RD.</t>
  </si>
  <si>
    <t>5672  SUTTON RD.</t>
  </si>
  <si>
    <t>5681  SUTTON RD.</t>
  </si>
  <si>
    <t>5700  SUTTON RD.</t>
  </si>
  <si>
    <t>5736  SUTTON RD.</t>
  </si>
  <si>
    <t>5764  SUTTON RD.</t>
  </si>
  <si>
    <t>5626  TEC DR.</t>
  </si>
  <si>
    <t>5611  TEC DR.</t>
  </si>
  <si>
    <t>5614  TEC DR.</t>
  </si>
  <si>
    <t>5638  TEC DR.</t>
  </si>
  <si>
    <t>1333  W. HENRIETTA RD.</t>
  </si>
  <si>
    <t>1404  W. HENRIETTA RD.</t>
  </si>
  <si>
    <t>1421  W. HENRIETTA RD.</t>
  </si>
  <si>
    <t>1423  W. HENRIETTA RD.</t>
  </si>
  <si>
    <t>1425  W. HENRIETTA RD.</t>
  </si>
  <si>
    <t>1435  W. HENRIETTA RD.</t>
  </si>
  <si>
    <t>1450  W. HENRIETTA RD.</t>
  </si>
  <si>
    <t>1453  W. HENRIETTA RD.</t>
  </si>
  <si>
    <t>1471  W. HENRIETTA RD.</t>
  </si>
  <si>
    <t>1491  W. HENRIETTA RD.</t>
  </si>
  <si>
    <t>1495  W. HENRIETTA RD.</t>
  </si>
  <si>
    <t>1515  W. HENRIETTA RD.</t>
  </si>
  <si>
    <t>1520  W. HENRIETTA RD.</t>
  </si>
  <si>
    <t>1525  W. HENRIETTA RD.</t>
  </si>
  <si>
    <t>1533  W. HENRIETTA RD.</t>
  </si>
  <si>
    <t>1534  W. HENRIETTA RD.</t>
  </si>
  <si>
    <t>1588  W. HENRIETTA RD.</t>
  </si>
  <si>
    <t>1558  WEST HENRIETTA RD.</t>
  </si>
  <si>
    <t>1580  W. HENRIETTA RD.</t>
  </si>
  <si>
    <t>1574  W. HENRIETTA RD.</t>
  </si>
  <si>
    <t>1602  W. HENRIETTA RD.</t>
  </si>
  <si>
    <t>1606  W. HENRIETTA RD.</t>
  </si>
  <si>
    <t>1642  W. HENRIETTA RD.</t>
  </si>
  <si>
    <t>1808  DUTCH HOLLOW RD.</t>
  </si>
  <si>
    <t>5942  E.AVON-LIMA RD.</t>
  </si>
  <si>
    <t>5947  EAST AVON-LIMA RD.</t>
  </si>
  <si>
    <t>5957  EAST AVON-LIMA RD.</t>
  </si>
  <si>
    <t>6005  EAST AVON-LIMA RD.</t>
  </si>
  <si>
    <t>6006  EAST AVON-LIMA RD.</t>
  </si>
  <si>
    <t>6038  EAST AVON-LIMA RD.</t>
  </si>
  <si>
    <t>6050  EAST AVON-LIMA RD.</t>
  </si>
  <si>
    <t>6055  EAST AVON-LIMA RD.</t>
  </si>
  <si>
    <t>6065  EAST AVON-LIMA RD.</t>
  </si>
  <si>
    <t>6076  EAST AVON-LIMA RD.</t>
  </si>
  <si>
    <t>6105  EAST AVON-LIMA RD.</t>
  </si>
  <si>
    <t>6107 1 EAST AVON-LIMA RD.</t>
  </si>
  <si>
    <t>6110  EAST AVON-LIMA RD.</t>
  </si>
  <si>
    <t>6115  EAST AVON-LIMA RD.</t>
  </si>
  <si>
    <t>6185  EAST AVON-LIMA RD.</t>
  </si>
  <si>
    <t>6169  EAST AVON-LIMA RD.</t>
  </si>
  <si>
    <t>6189  EAST AVON-LIMA RD.</t>
  </si>
  <si>
    <t>6201  EAST AVON-LIMA RD.</t>
  </si>
  <si>
    <t>6215  EAST AVON-LIMA RD.</t>
  </si>
  <si>
    <t>6235  EAST AVON-LIMA RD.</t>
  </si>
  <si>
    <t>6236  EAST AVON-LIMA RD.</t>
  </si>
  <si>
    <t>6241  EAST AVON-LIMA RD.</t>
  </si>
  <si>
    <t>6255  EAST AVON-LIMA RD.</t>
  </si>
  <si>
    <t>6267  EAST AVON-LIMA RD.</t>
  </si>
  <si>
    <t>6271  EAST AVON-LIMA RD.</t>
  </si>
  <si>
    <t>6274  EAST AVON-LIMA RD</t>
  </si>
  <si>
    <t>6275  EAST AVON-LIMA RD.</t>
  </si>
  <si>
    <t>6331  EAST AVON-LIMA RD.</t>
  </si>
  <si>
    <t>6371  EAST AVON-LIMA RD.</t>
  </si>
  <si>
    <t>6381  EAST AVON-LIMA RD.</t>
  </si>
  <si>
    <t>6401  EAST AVON-LIMA RD.</t>
  </si>
  <si>
    <t>6402  EAST AVON-LIMA RD.</t>
  </si>
  <si>
    <t>6429  EAST AVON-LIMA RD.</t>
  </si>
  <si>
    <t>1726  HUCKLEBERRY HILL</t>
  </si>
  <si>
    <t>1787  JENKS RD.</t>
  </si>
  <si>
    <t>1770  JENKS RD</t>
  </si>
  <si>
    <t>2096  ANTONIO DR.</t>
  </si>
  <si>
    <t>2109  ANTONIO DR.</t>
  </si>
  <si>
    <t>2124  ANTONIO DR.</t>
  </si>
  <si>
    <t>2142  ANTONIO DR.</t>
  </si>
  <si>
    <t>4559  ASHANTEE LANE</t>
  </si>
  <si>
    <t>4568  ASHANTEE LANE</t>
  </si>
  <si>
    <t>4575  ASHANTEE LANE</t>
  </si>
  <si>
    <t>4587  ASHANTEE LANE</t>
  </si>
  <si>
    <t>2119  AVON-GENESEO RD.</t>
  </si>
  <si>
    <t>2122  AVON-GENESEO RD.</t>
  </si>
  <si>
    <t>2130  AVON-GENESEO RD.</t>
  </si>
  <si>
    <t>4711  DARBY RD.</t>
  </si>
  <si>
    <t>4625  CEMETERY RD.</t>
  </si>
  <si>
    <t>4629  CEMETERY RD.</t>
  </si>
  <si>
    <t>4631  CEMETERY RD.</t>
  </si>
  <si>
    <t>4646  CEMETERY RD.</t>
  </si>
  <si>
    <t>4629  CHERRY HILL</t>
  </si>
  <si>
    <t>4633  CHERRY HILL</t>
  </si>
  <si>
    <t>4635  CHERRY HILL</t>
  </si>
  <si>
    <t>4723  DARBY RD.</t>
  </si>
  <si>
    <t>4731  DARBY RD.</t>
  </si>
  <si>
    <t>4740  DARBY RD.</t>
  </si>
  <si>
    <t>4741  DARBY RD.</t>
  </si>
  <si>
    <t>4747  DARBY RD.</t>
  </si>
  <si>
    <t>4748  DARBY RD.</t>
  </si>
  <si>
    <t>4769  DARBY RD.</t>
  </si>
  <si>
    <t>4770  DARBY RD.</t>
  </si>
  <si>
    <t>4775  DARBY RD.</t>
  </si>
  <si>
    <t>4784  DARBY RD.</t>
  </si>
  <si>
    <t>4789  DARBY RD.</t>
  </si>
  <si>
    <t>4793  DARBY RD.</t>
  </si>
  <si>
    <t>4796  DARBY RD.</t>
  </si>
  <si>
    <t>4798  DARBY RD.</t>
  </si>
  <si>
    <t>4799  DARBY RD.</t>
  </si>
  <si>
    <t>4800  DARBY RD.</t>
  </si>
  <si>
    <t>4820  DARBY RD.</t>
  </si>
  <si>
    <t>4835  DARBY RD.</t>
  </si>
  <si>
    <t>4840  DARBY RD.</t>
  </si>
  <si>
    <t>4857  DARBY RD.</t>
  </si>
  <si>
    <t>4869  DARBY RD.</t>
  </si>
  <si>
    <t>4870  DARBY RD.</t>
  </si>
  <si>
    <t>4881  DARBY RD.</t>
  </si>
  <si>
    <t>4884  DARBY RD.</t>
  </si>
  <si>
    <t>4815  JONES LANE</t>
  </si>
  <si>
    <t>4833  JONES LANE</t>
  </si>
  <si>
    <t>4853  JONES LANE</t>
  </si>
  <si>
    <t>4890  JONES LANE</t>
  </si>
  <si>
    <t>4856  JONES LANE</t>
  </si>
  <si>
    <t>4861  JONES LANE</t>
  </si>
  <si>
    <t>4868  JONES LANE</t>
  </si>
  <si>
    <t>4880  JONES LANE</t>
  </si>
  <si>
    <t>4652  LINDEN ST.</t>
  </si>
  <si>
    <t>4686  LINDEN ST.</t>
  </si>
  <si>
    <t>4720  LINDEN ST.</t>
  </si>
  <si>
    <t>4730  LINDEN ST.</t>
  </si>
  <si>
    <t>4750  LINDEN ST.</t>
  </si>
  <si>
    <t>4780  LINDEN ST.</t>
  </si>
  <si>
    <t>4856  LINDEN ST.</t>
  </si>
  <si>
    <t>4868  LINDEN ST.</t>
  </si>
  <si>
    <t>4601  LITTLEVILLE RD.</t>
  </si>
  <si>
    <t>4642  LITTLEVILLE RD.</t>
  </si>
  <si>
    <t>4619  LITTLEVILLE RD.</t>
  </si>
  <si>
    <t>4620  LITTLEVILLE RD.</t>
  </si>
  <si>
    <t>4628  LITTLEVILLE RD.</t>
  </si>
  <si>
    <t>4632  LITTLEVILLE RD.</t>
  </si>
  <si>
    <t>4637  LITTLEVILLE RD.</t>
  </si>
  <si>
    <t>4638  LITTLEVILLE RD.</t>
  </si>
  <si>
    <t>4679  LITTLEVILLE RD.</t>
  </si>
  <si>
    <t>4685  LITTLEVILLE RD.</t>
  </si>
  <si>
    <t>4691  LITTLEVILLE RD.</t>
  </si>
  <si>
    <t>4695  LITTLEVILLE RD.</t>
  </si>
  <si>
    <t>4701  LITTLEVILLE RD.</t>
  </si>
  <si>
    <t>4705  LITTLEVILLE RD.</t>
  </si>
  <si>
    <t>4709  LITTLEVILLE RD.</t>
  </si>
  <si>
    <t>4727  LITTLEVILLE RD.</t>
  </si>
  <si>
    <t>4738  LITTLEVILLE RD.</t>
  </si>
  <si>
    <t>4739  LITTLEVILLE RD.</t>
  </si>
  <si>
    <t>4774  LITTLEVILLE RD.</t>
  </si>
  <si>
    <t>4822  LITTLEVILLE RD.</t>
  </si>
  <si>
    <t>4910  LITTLEVILLE RD.</t>
  </si>
  <si>
    <t>4989  LITTLEVILLE RD.</t>
  </si>
  <si>
    <t>5003  LITTLEVILLE RD.</t>
  </si>
  <si>
    <t>5015  LITTLEVILLE RD.</t>
  </si>
  <si>
    <t>5020  LITTLEVILLE RD.</t>
  </si>
  <si>
    <t>5064  LITTLEVILLE RD.</t>
  </si>
  <si>
    <t>5117  LITTLEVILLE RD.</t>
  </si>
  <si>
    <t>4595  MEADOW CIRCLE</t>
  </si>
  <si>
    <t>4600  MEADOW CIRCLE</t>
  </si>
  <si>
    <t>4610  MEADOW CIRCLE</t>
  </si>
  <si>
    <t>4620  MEADOW CIRCLE</t>
  </si>
  <si>
    <t>4630  MEADOW CIRCLE</t>
  </si>
  <si>
    <t>4640  MEADOW CIRCLE</t>
  </si>
  <si>
    <t>4650  MEADOW CIRCLE</t>
  </si>
  <si>
    <t>4660  MEADOW CIRCLE</t>
  </si>
  <si>
    <t>4665  MEADOW CIRCLE</t>
  </si>
  <si>
    <t>4667  MEADOW CIRCLE</t>
  </si>
  <si>
    <t>4670  MEADOW CIRCLE</t>
  </si>
  <si>
    <t>4675  MEADOW CIRCLE</t>
  </si>
  <si>
    <t>4680  MEADOW CIRCLE</t>
  </si>
  <si>
    <t>4690  MEADOW CIRCLE</t>
  </si>
  <si>
    <t>2060  N. LITTLEVILLE RD.</t>
  </si>
  <si>
    <t>2065  N. LITTLEVILLE RD.</t>
  </si>
  <si>
    <t>2071  N. LITTLEVILLE RD.</t>
  </si>
  <si>
    <t>2086  N. LITTLEVILLE RD.</t>
  </si>
  <si>
    <t>2094  N. LITTLEVILLE RD.</t>
  </si>
  <si>
    <t>2100  N. LITTLEVILLE RD.</t>
  </si>
  <si>
    <t>2107  N. LITTLEVILLE RD.</t>
  </si>
  <si>
    <t>2114  N. LITTLEVILLE RD.</t>
  </si>
  <si>
    <t>2118  N. LITTLEVILLE RD.</t>
  </si>
  <si>
    <t>2130  N. LITTLEVILLE RD.</t>
  </si>
  <si>
    <t>2134  N. LITTLEVILLE RD.</t>
  </si>
  <si>
    <t>2149  N. LITTLEVILLE RD.</t>
  </si>
  <si>
    <t>2378  RESERVOIR RD.</t>
  </si>
  <si>
    <t>2389  RESERVOIR RD.</t>
  </si>
  <si>
    <t>2420  RESERVOIR RD.</t>
  </si>
  <si>
    <t>2040  SACKETT RD.</t>
  </si>
  <si>
    <t>2041  SACKETT RD.</t>
  </si>
  <si>
    <t>2056  SACKETT RD.</t>
  </si>
  <si>
    <t>2065  SACKETT RD.</t>
  </si>
  <si>
    <t>2070  SACKETT RD.</t>
  </si>
  <si>
    <t>2120  SACKETT RD.</t>
  </si>
  <si>
    <t>2140  SACKETT ROAD</t>
  </si>
  <si>
    <t>2064  SACKETT RD.</t>
  </si>
  <si>
    <t>2075  SACKETT RD.</t>
  </si>
  <si>
    <t>5091  TRIPHAMMER RD.</t>
  </si>
  <si>
    <t>5095  TRIPHAMMER RD.</t>
  </si>
  <si>
    <t>5171  TRIPHAMMER RD.</t>
  </si>
  <si>
    <t>5763  SUTTON ROAD</t>
  </si>
  <si>
    <t>5619  SUTTON ROAD</t>
  </si>
  <si>
    <t>2055  SACKETT RD.</t>
  </si>
  <si>
    <t>4550  RED FOX RUN</t>
  </si>
  <si>
    <t>4631  LITTLEVILLE RD.</t>
  </si>
  <si>
    <t>5081  TRIPHAMMER ROAD</t>
  </si>
  <si>
    <t>5578  EAST AVON PLAZA</t>
  </si>
  <si>
    <t>6473  E. AVON LIMA RD.</t>
  </si>
  <si>
    <t>2133  N. LITTLEVILLE RD.</t>
  </si>
  <si>
    <t>2141  N. LITTLEVILLE RD.</t>
  </si>
  <si>
    <t>1776  LAKEVILLE RD.</t>
  </si>
  <si>
    <t>2140  ANTONIO DR.</t>
  </si>
  <si>
    <t>2145  ANTONIO DR.</t>
  </si>
  <si>
    <t>2312  LAKEVILLE ROAD</t>
  </si>
  <si>
    <t>5570  EAST AVON PLAZA</t>
  </si>
  <si>
    <t>1823  LAKEVILLE RD.</t>
  </si>
  <si>
    <t>2148  N. LITTLEVILLE RD.</t>
  </si>
  <si>
    <t>2103  ANTONIO DR.</t>
  </si>
  <si>
    <t>4625  LITTLEVILLE ROAD</t>
  </si>
  <si>
    <t>4700  LINDEN ST.</t>
  </si>
  <si>
    <t>5480  AVON-EAST AVON RD.</t>
  </si>
  <si>
    <t>1753  ATHENA DRIVE</t>
  </si>
  <si>
    <t>1741  ATHENA DRIVE</t>
  </si>
  <si>
    <t>1755  ATHENA DRIVE</t>
  </si>
  <si>
    <t>1751  ATHENA DR.</t>
  </si>
  <si>
    <t>4639  CHERRY HILL DRIVE</t>
  </si>
  <si>
    <t>5564  EAST AVON PLAZA</t>
  </si>
  <si>
    <t>1744  ATHENA DRIVE</t>
  </si>
  <si>
    <t>1742  ATHENA DR.</t>
  </si>
  <si>
    <t>1757  ATHENA DRIVE</t>
  </si>
  <si>
    <t>1758  ATHENA DRIVE</t>
  </si>
  <si>
    <t>1745  ATHENA DRIVE</t>
  </si>
  <si>
    <t>1754  ATHENA DRIVE</t>
  </si>
  <si>
    <t>1739  ATHENA DRIVE</t>
  </si>
  <si>
    <t>1759  ATHENA DRIVE</t>
  </si>
  <si>
    <t>5580  WOLCOTT DR.</t>
  </si>
  <si>
    <t>2668  LAKEVILLE RD.</t>
  </si>
  <si>
    <t>1756  ATHENA DR.</t>
  </si>
  <si>
    <t>2121  ANTONIO DRIVE</t>
  </si>
  <si>
    <t>2606  LAKEVILLE ROAD</t>
  </si>
  <si>
    <t>1743  ATHENA DR.</t>
  </si>
  <si>
    <t>5738  DEMITRIOS WAY</t>
  </si>
  <si>
    <t>5735  ELENI COURT</t>
  </si>
  <si>
    <t>5746  DEMITRIOS WAY</t>
  </si>
  <si>
    <t>5714  DEMITRIOS WAY</t>
  </si>
  <si>
    <t>4590  ASHANTEE LANE</t>
  </si>
  <si>
    <t>5709  DEMITRIOS WAY</t>
  </si>
  <si>
    <t>2939  LAKEVILLE RD.</t>
  </si>
  <si>
    <t>2688  LAKEVILLE RD.</t>
  </si>
  <si>
    <t>1626  LAKEVILLE RD.</t>
  </si>
  <si>
    <t>5706  DEMITRIOS WAY</t>
  </si>
  <si>
    <t>2048  N. LITTLEVILLE RD.</t>
  </si>
  <si>
    <t>5749  DEMITRIOS WAY</t>
  </si>
  <si>
    <t>5278  LAKE RD.</t>
  </si>
  <si>
    <t>5264  LAKE RD.</t>
  </si>
  <si>
    <t>2861  LAKEVILLE RD.</t>
  </si>
  <si>
    <t>2551  LAKEVILLE RD.</t>
  </si>
  <si>
    <t>2697  LAKEVILLE RD.</t>
  </si>
  <si>
    <t>2465  POLE BRIDGE RD.</t>
  </si>
  <si>
    <t>5410  LAKE RD.</t>
  </si>
  <si>
    <t>5575  WOLCOTT DR.</t>
  </si>
  <si>
    <t>5718  DEMETRIOS WAY</t>
  </si>
  <si>
    <t>5301  LAKE RD.</t>
  </si>
  <si>
    <t>5350  LAKE RD.</t>
  </si>
  <si>
    <t>2245  POLE BRIDGE RD.</t>
  </si>
  <si>
    <t>5713  DEMITRIOS WAY</t>
  </si>
  <si>
    <t>5524  LAKE RD.</t>
  </si>
  <si>
    <t>5405  LAKE RD.</t>
  </si>
  <si>
    <t>5582  LAKE RD.</t>
  </si>
  <si>
    <t>5471  LAKE RD.</t>
  </si>
  <si>
    <t>5121  TWIN FALLS LANE</t>
  </si>
  <si>
    <t>2531  POLE BRIDGE RD.</t>
  </si>
  <si>
    <t>4567  ASHANTEE LANE</t>
  </si>
  <si>
    <t>2499  POLE BRIDGE RD.</t>
  </si>
  <si>
    <t>5346  HENTY RD.</t>
  </si>
  <si>
    <t>608  LAKEVILLE RD.</t>
  </si>
  <si>
    <t>5710  DEMITRIOS WAY</t>
  </si>
  <si>
    <t>5705  DEMITRIOS WAY</t>
  </si>
  <si>
    <t>5731  ELENI COURT</t>
  </si>
  <si>
    <t>5316  LAKE RD.</t>
  </si>
  <si>
    <t>5726  DEMITRIOS WAY</t>
  </si>
  <si>
    <t>1675  INTERSTATE DRIVE</t>
  </si>
  <si>
    <t>1113  EAST RIVER RD.</t>
  </si>
  <si>
    <t>2131  ANTONIO DRIVE</t>
  </si>
  <si>
    <t>2115  ANTONIO DRIVE</t>
  </si>
  <si>
    <t>4804  LITTLEVILLE RD.</t>
  </si>
  <si>
    <t>2256  AVON-GENESEO RD.</t>
  </si>
  <si>
    <t>2780  LAKEVILLE RD.</t>
  </si>
  <si>
    <t>2921  LAKEVILLE ROAD</t>
  </si>
  <si>
    <t>5739  DEMITRIOS WAY</t>
  </si>
  <si>
    <t>5730  DEMETRIOS WAY</t>
  </si>
  <si>
    <t>2110  ANTONIO DRIVE</t>
  </si>
  <si>
    <t>2474  LAKEVILLE RD.</t>
  </si>
  <si>
    <t>1765  ATHENA DRIVE</t>
  </si>
  <si>
    <t>5378  LAKE RD.</t>
  </si>
  <si>
    <t>5126  TWIN FALLS LANE</t>
  </si>
  <si>
    <t>1763  ATHENA DRIVE</t>
  </si>
  <si>
    <t>5734  DEMITRIOS WAY</t>
  </si>
  <si>
    <t>1766  ATHENA DRIVE</t>
  </si>
  <si>
    <t>1770  ATHENA DRIVE</t>
  </si>
  <si>
    <t>1764  ATHENA DRIVE</t>
  </si>
  <si>
    <t>2360  POLE BRIDGE RD.</t>
  </si>
  <si>
    <t>1768  ATHENA DRIVE</t>
  </si>
  <si>
    <t>1767  ATHENA DRIVE</t>
  </si>
  <si>
    <t>5379  LAKE ROAD</t>
  </si>
  <si>
    <t>1772  ATHENA DR.</t>
  </si>
  <si>
    <t>5723  TASO RUN</t>
  </si>
  <si>
    <t>2113  LAKEVILLE RD.</t>
  </si>
  <si>
    <t>2135  ANTONIO DRIVE</t>
  </si>
  <si>
    <t>1781  ATHENA DRIVE</t>
  </si>
  <si>
    <t>1776  ATHENA DRIVE</t>
  </si>
  <si>
    <t>1761  ATHENA DRIVE</t>
  </si>
  <si>
    <t>1762  ATHENA DRIVE</t>
  </si>
  <si>
    <t>1783  ATHENA DRIVE</t>
  </si>
  <si>
    <t>2492  LAKEVILLE ROAD</t>
  </si>
  <si>
    <t>5722  DEMETRIOS WAY</t>
  </si>
  <si>
    <t>4556  ASHANTEE LANE</t>
  </si>
  <si>
    <t>4859  LITTLEVILLE ROAD</t>
  </si>
  <si>
    <t>1774  ATHENA DRIVE</t>
  </si>
  <si>
    <t>5706  YANNI COURT</t>
  </si>
  <si>
    <t>1780  ATHENA DRIVE</t>
  </si>
  <si>
    <t>1779  ATHENA DRIVE</t>
  </si>
  <si>
    <t>1806  ATHENA DRIVE</t>
  </si>
  <si>
    <t>1785  ATHENA DRIVE</t>
  </si>
  <si>
    <t>1789  ATHENA DRIVE</t>
  </si>
  <si>
    <t>5724  TASO RUN</t>
  </si>
  <si>
    <t>5701  YANNI COURT</t>
  </si>
  <si>
    <t>1788  ATHENA DRIVE</t>
  </si>
  <si>
    <t>1790  ATHENA DRIVE</t>
  </si>
  <si>
    <t>1786  ATHENA DRIVE</t>
  </si>
  <si>
    <t>1784  ATHENA DRIVE</t>
  </si>
  <si>
    <t>1805  ATHENA DRIVE</t>
  </si>
  <si>
    <t>1777  ATHENA DRIVE</t>
  </si>
  <si>
    <t>1775  ATHENA DRIVE</t>
  </si>
  <si>
    <t>1802  ATHENA DRIVE</t>
  </si>
  <si>
    <t>1453  WEST HENRIETTA RD.</t>
  </si>
  <si>
    <t>1804  ATHENA DRIVE</t>
  </si>
  <si>
    <t>678  POLE BRIDGE RD. PIT</t>
  </si>
  <si>
    <t>5703  YANNI COURT</t>
  </si>
  <si>
    <t>1807  ATHENA DRIVE</t>
  </si>
  <si>
    <t>5705  YANNI COURT</t>
  </si>
  <si>
    <t>5641  SUTTON ROAD</t>
  </si>
  <si>
    <t>5702  YANNI COURT</t>
  </si>
  <si>
    <t>1808  ATHENA DRIVE</t>
  </si>
  <si>
    <t>5707  YANNI COURT</t>
  </si>
  <si>
    <t>5704  YANNI COURT</t>
  </si>
  <si>
    <t>5720  ELENI COURT</t>
  </si>
  <si>
    <t>5533  HENTY ROAD</t>
  </si>
  <si>
    <t>2544  LAKEVILLE ROAD</t>
  </si>
  <si>
    <t>5728  ELENI COURT</t>
  </si>
  <si>
    <t>5717  ELENI COURT</t>
  </si>
  <si>
    <t>5713  ELENI COURT</t>
  </si>
  <si>
    <t>5715  ELENI COURT</t>
  </si>
  <si>
    <t>2476  LAKEVILLE ROAD</t>
  </si>
  <si>
    <t>5725  ELENI COURT</t>
  </si>
  <si>
    <t>4801  LITTLEVILLE ROAD</t>
  </si>
  <si>
    <t>5330  HENTY ROAD</t>
  </si>
  <si>
    <t>5012  LITTLEVILLE ROAD</t>
  </si>
  <si>
    <t>5058  PAPERMILL ROAD</t>
  </si>
  <si>
    <t>5316  HENTY ROAD</t>
  </si>
  <si>
    <t>5470  HENTY ROAD</t>
  </si>
  <si>
    <t>5716  ELENI COURT</t>
  </si>
  <si>
    <t>5710  ELENI COURT</t>
  </si>
  <si>
    <t>5719  ELENI COURT</t>
  </si>
  <si>
    <t>5502  HENTY ROAD</t>
  </si>
  <si>
    <t>4977  LITTLEVILLE ROAD</t>
  </si>
  <si>
    <t>5016  PAPERMILL ROAD</t>
  </si>
  <si>
    <t>2550  AVON GENESEO ROAD</t>
  </si>
  <si>
    <t>2711  AVON GENESEO ROAD</t>
  </si>
  <si>
    <t>2924  AVON GENESEO ROAD</t>
  </si>
  <si>
    <t>2735  AVON GENESEO ROAD</t>
  </si>
  <si>
    <t>2904  AVON GENESEO ROAD</t>
  </si>
  <si>
    <t>2477  AVON GENESEO ROAD</t>
  </si>
  <si>
    <t>4495  HOGMIRE ROAD</t>
  </si>
  <si>
    <t>2718  AVON GENESEO ROAD</t>
  </si>
  <si>
    <t>4415  HOGMIRE ROAD</t>
  </si>
  <si>
    <t>2505  AVON GENESEO ROAD</t>
  </si>
  <si>
    <t>2500  AVON GENESEO ROAD</t>
  </si>
  <si>
    <t>2463  AVON GENESEO ROAD</t>
  </si>
  <si>
    <t>2750  AVON GENESEO ROAD</t>
  </si>
  <si>
    <t>2874  AVON GENESEO ROAD</t>
  </si>
  <si>
    <t>2710  AVON GENESEO ROAD</t>
  </si>
  <si>
    <t>2678  AVON GENESEO ROAD</t>
  </si>
  <si>
    <t>2688  AVON GENESEO ROAD</t>
  </si>
  <si>
    <t>2690  AVON GENESEO ROAD</t>
  </si>
  <si>
    <t>5711  ELENI COURT</t>
  </si>
  <si>
    <t>2312  AVON GENESEO ROAD</t>
  </si>
  <si>
    <t>2776  AVON GENESEO ROAD</t>
  </si>
  <si>
    <t>2656  AVON GENESEO ROAD</t>
  </si>
  <si>
    <t>4390  HOGMIRE ROAD</t>
  </si>
  <si>
    <t>2968  AVON GENESEO ROAD</t>
  </si>
  <si>
    <t>5727  ELENI COURT</t>
  </si>
  <si>
    <t>4599  PAPERMILL ROAD</t>
  </si>
  <si>
    <t>2534  AVON GENESEO ROAD</t>
  </si>
  <si>
    <t>5379  HENTY ROAD</t>
  </si>
  <si>
    <t>2419  AVON GENESEO ROAD</t>
  </si>
  <si>
    <t>4397  HOGMIRE ROAD</t>
  </si>
  <si>
    <t>4846  LITTLEVILLE ROAD</t>
  </si>
  <si>
    <t>5703  ELENI COURT</t>
  </si>
  <si>
    <t>5718  ELENI COURT</t>
  </si>
  <si>
    <t>5365  AGAR ROAD</t>
  </si>
  <si>
    <t>5403  HENTY ROAD</t>
  </si>
  <si>
    <t>4365  SOUTH AVON ROAD</t>
  </si>
  <si>
    <t>4934  LITTLEVILLE ROAD</t>
  </si>
  <si>
    <t>2104  ANTONIO DRIVE</t>
  </si>
  <si>
    <t>8950  EAST RIVER ROAD</t>
  </si>
  <si>
    <t>2059  SACKETT ROAD</t>
  </si>
  <si>
    <t>4873  DARBY ROAD</t>
  </si>
  <si>
    <t>2154  ANTONIO DRIVE</t>
  </si>
  <si>
    <t>5478  LAKE ROAD</t>
  </si>
  <si>
    <t>754  LOT 23 TEC DRIVE</t>
  </si>
  <si>
    <t>5094  PAPERMILL ROAD</t>
  </si>
  <si>
    <t>2893  LAKEVILLE ROAD</t>
  </si>
  <si>
    <t>2901  LAKEVILLE ROAD</t>
  </si>
  <si>
    <t>2979  LAKEVILLE ROAD</t>
  </si>
  <si>
    <t>4944  LITTLEVILLE ROAD</t>
  </si>
  <si>
    <t>6354  E. AVON-LIMA ROAD</t>
  </si>
  <si>
    <t>2471  LAKEVILLE ROAD</t>
  </si>
  <si>
    <t>2112  LAKEVILLE ROAD</t>
  </si>
  <si>
    <t>2759  AVON GENESEO ROAD</t>
  </si>
  <si>
    <t>5700  TEC DRIVE</t>
  </si>
  <si>
    <t>5628  BRUCKEL DR.</t>
  </si>
  <si>
    <t>5608  SUTTON RD.</t>
  </si>
  <si>
    <t>5646  EAST AVON-LIMA RD.</t>
  </si>
  <si>
    <t>4666  PAPERMILL ROAD</t>
  </si>
  <si>
    <t>2123  LAKEVILLE RD.</t>
  </si>
  <si>
    <t>2294  AVON-GENESEO RD.</t>
  </si>
  <si>
    <t>1684  JENKS RD</t>
  </si>
  <si>
    <t>8899  EAST RIVER ROAD</t>
  </si>
  <si>
    <t>1957  LAKEVILLE RD.</t>
  </si>
  <si>
    <t>4783  DARBY RD.</t>
  </si>
  <si>
    <t>2411  POLE BRIDGE RD.</t>
  </si>
  <si>
    <t>4980  LAKE RD.</t>
  </si>
  <si>
    <t>1665  INTERSTATE DRIVE</t>
  </si>
  <si>
    <t>5169  PAPERMILL ROAD</t>
  </si>
  <si>
    <t>5726  ELENI COURT</t>
  </si>
  <si>
    <t>5562  EAST AVON PLAZA</t>
  </si>
  <si>
    <t>2119  N. LITTLEVILLE RD.</t>
  </si>
  <si>
    <t>1752  ATHENA DRIVE</t>
  </si>
  <si>
    <t>1615  W. HENRIETTA RD.</t>
  </si>
  <si>
    <t>2111  LAKEVILLE RD.</t>
  </si>
  <si>
    <t>6261  EAST AVON-LIMA RD.</t>
  </si>
  <si>
    <t>5471  HENTY ROAD</t>
  </si>
  <si>
    <t>5669  EAST AVON-LIMA RD.</t>
  </si>
  <si>
    <t>2136  ANTONIO DRIVE</t>
  </si>
  <si>
    <t>4621  CHERRY HILL</t>
  </si>
  <si>
    <t>1658  INTERSTATE DRIVE</t>
  </si>
  <si>
    <t>6188  EAST AVON-LIMA RD.</t>
  </si>
  <si>
    <t>6130  EAST AVON-LIMA RD.</t>
  </si>
  <si>
    <t>1778  ATHENA DRIVE</t>
  </si>
  <si>
    <t>2320  ROLLING RIDGE</t>
  </si>
  <si>
    <t>1861  LAKEVILLE RD.</t>
  </si>
  <si>
    <t>6382  EAST AVON-LIMA RD.</t>
  </si>
  <si>
    <t>6351  E. AVON-LIMA ROAD</t>
  </si>
  <si>
    <t>5750  DEMITRIOS WAY</t>
  </si>
  <si>
    <t>5615  EAST AVON-LIMA RD.</t>
  </si>
  <si>
    <t>5665  TEC DRIVE</t>
  </si>
  <si>
    <t>4754  DARBY ROAD</t>
  </si>
  <si>
    <t>4310  HOGMIRE ROAD</t>
  </si>
  <si>
    <t>5540  AVON-EAST AVON RD.</t>
  </si>
  <si>
    <t>5611  EAST AVON-LIMA RD.</t>
  </si>
  <si>
    <t>2318  ROLLING RIDGE</t>
  </si>
  <si>
    <t>5477  AVON-EAST AVON RD.</t>
  </si>
  <si>
    <t>2328  ROLLING RIDGE</t>
  </si>
  <si>
    <t>1787  ATHENA DRIVE</t>
  </si>
  <si>
    <t>1867  LAKEVILLE RD.</t>
  </si>
  <si>
    <t>4812  LITTLEVILLE RD.</t>
  </si>
  <si>
    <t>5742  DEMITRIOS WAY</t>
  </si>
  <si>
    <t>5552  EAST AVON PLAZA</t>
  </si>
  <si>
    <t>5708   ELENI COURT</t>
  </si>
  <si>
    <t>5706  ELENI COURT</t>
  </si>
  <si>
    <t>6045  EAST AVON-LIMA RD.</t>
  </si>
  <si>
    <t>5563  EAST AVON PLAZA</t>
  </si>
  <si>
    <t>5712  TEC DRIVE</t>
  </si>
  <si>
    <t>6107 2 EAST AVON LIMA ROAD</t>
  </si>
  <si>
    <t>1740  ATHENA DRIVE</t>
  </si>
  <si>
    <t>4635 Cemetery Rd</t>
  </si>
  <si>
    <t>Avon</t>
  </si>
  <si>
    <t>5709 Eleni Ct</t>
  </si>
  <si>
    <t>5704 Eleni Ct</t>
  </si>
  <si>
    <t>5702 Eleni Ct</t>
  </si>
  <si>
    <t>2569 Lakeville Rd</t>
  </si>
  <si>
    <t>6107 East Avon Lima Rd Apt 2</t>
  </si>
  <si>
    <t>1626 W. Henrietta Rd</t>
  </si>
  <si>
    <t>4608 Ashantee Lane</t>
  </si>
  <si>
    <t xml:space="preserve">Town of Avon </t>
  </si>
  <si>
    <t>NY2501016</t>
  </si>
  <si>
    <t>Eric Hendrick</t>
  </si>
  <si>
    <t>585-991-9077</t>
  </si>
  <si>
    <t>https://avon-ny.org/town-of-avon/town-water-department.html</t>
  </si>
  <si>
    <t>Operator in Responsible Charge</t>
  </si>
  <si>
    <t>5501 Lake Rd</t>
  </si>
  <si>
    <t>4444 Hogmire Rd</t>
  </si>
  <si>
    <t>ehendrick@avon-ny.gov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</si>
</sst>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u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3">
    <xf numFmtId="0" fontId="0" fillId="0" borderId="0"/>
    <xf numFmtId="0" fontId="10" fillId="6" borderId="0" applyNumberFormat="0" applyBorder="0" applyAlignment="0" applyProtection="0"/>
    <xf numFmtId="0" fontId="18" fillId="0" borderId="0" applyNumberFormat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/>
    <xf numFmtId="1" fontId="3" fillId="0" borderId="0" xfId="0" applyNumberFormat="1" applyFont="1"/>
    <xf numFmtId="1" fontId="3" fillId="0" borderId="25" xfId="0" applyNumberFormat="1" applyFont="1" applyBorder="1" applyAlignment="1">
      <alignment vertical="center" wrapText="1"/>
    </xf>
    <xf numFmtId="1" fontId="3" fillId="0" borderId="23" xfId="0" applyNumberFormat="1" applyFont="1" applyBorder="1" applyAlignment="1">
      <alignment horizontal="left" vertical="center" wrapText="1"/>
    </xf>
    <xf numFmtId="1" fontId="3" fillId="0" borderId="18" xfId="0" applyNumberFormat="1" applyFont="1" applyBorder="1" applyAlignment="1" applyProtection="1">
      <alignment horizontal="right" vertical="center" wrapText="1"/>
      <protection hidden="1"/>
    </xf>
    <xf numFmtId="1" fontId="3" fillId="0" borderId="22" xfId="0" applyNumberFormat="1" applyFont="1" applyBorder="1" applyAlignment="1" applyProtection="1">
      <alignment horizontal="right" vertical="center" wrapText="1"/>
      <protection hidden="1"/>
    </xf>
    <xf numFmtId="1" fontId="3" fillId="0" borderId="24" xfId="0" applyNumberFormat="1" applyFont="1" applyBorder="1" applyAlignment="1" applyProtection="1">
      <alignment horizontal="right" vertical="center" wrapText="1"/>
      <protection hidden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Border="1" applyAlignment="1" applyProtection="1">
      <alignment horizontal="right" vertical="center" wrapText="1"/>
      <protection hidden="1"/>
    </xf>
    <xf numFmtId="1" fontId="3" fillId="0" borderId="46" xfId="0" applyNumberFormat="1" applyFont="1" applyBorder="1" applyAlignment="1" applyProtection="1">
      <alignment horizontal="right" vertical="center" wrapText="1"/>
      <protection hidden="1"/>
    </xf>
    <xf numFmtId="1" fontId="3" fillId="0" borderId="47" xfId="0" applyNumberFormat="1" applyFont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14" fontId="20" fillId="0" borderId="36" xfId="0" applyNumberFormat="1" applyFont="1" applyBorder="1" applyProtection="1">
      <protection locked="0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16" fillId="0" borderId="0" xfId="0" applyFont="1" applyAlignment="1">
      <alignment horizontal="left" vertical="center" wrapText="1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9" fillId="0" borderId="55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4" borderId="17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Border="1" applyAlignment="1">
      <alignment horizontal="left" indent="1"/>
    </xf>
    <xf numFmtId="1" fontId="3" fillId="0" borderId="39" xfId="0" applyNumberFormat="1" applyFont="1" applyBorder="1" applyAlignment="1" applyProtection="1">
      <alignment horizontal="right" indent="1"/>
      <protection hidden="1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left" indent="2"/>
    </xf>
    <xf numFmtId="1" fontId="3" fillId="0" borderId="17" xfId="0" applyNumberFormat="1" applyFont="1" applyBorder="1" applyAlignment="1" applyProtection="1">
      <alignment horizontal="right" indent="1"/>
      <protection hidden="1"/>
    </xf>
    <xf numFmtId="0" fontId="3" fillId="0" borderId="17" xfId="0" applyFont="1" applyBorder="1" applyAlignment="1">
      <alignment horizontal="left" indent="4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20" xfId="0" applyFont="1" applyBorder="1" applyAlignment="1">
      <alignment horizontal="left" indent="4"/>
    </xf>
    <xf numFmtId="0" fontId="3" fillId="0" borderId="20" xfId="0" applyFont="1" applyBorder="1" applyAlignment="1">
      <alignment horizontal="left" indent="2"/>
    </xf>
    <xf numFmtId="0" fontId="3" fillId="0" borderId="38" xfId="0" applyFont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1" fontId="3" fillId="0" borderId="22" xfId="0" applyNumberFormat="1" applyFont="1" applyBorder="1" applyAlignment="1" applyProtection="1">
      <alignment horizontal="right" vertical="center"/>
      <protection hidden="1"/>
    </xf>
    <xf numFmtId="1" fontId="3" fillId="0" borderId="23" xfId="0" applyNumberFormat="1" applyFont="1" applyBorder="1" applyAlignment="1" applyProtection="1">
      <alignment horizontal="right" vertical="center"/>
      <protection hidden="1"/>
    </xf>
    <xf numFmtId="1" fontId="3" fillId="0" borderId="43" xfId="0" applyNumberFormat="1" applyFont="1" applyBorder="1" applyAlignment="1" applyProtection="1">
      <alignment horizontal="right" vertical="center"/>
      <protection hidden="1"/>
    </xf>
    <xf numFmtId="1" fontId="3" fillId="0" borderId="24" xfId="0" applyNumberFormat="1" applyFont="1" applyBorder="1" applyAlignment="1" applyProtection="1">
      <alignment horizontal="right" vertical="center"/>
      <protection hidden="1"/>
    </xf>
    <xf numFmtId="1" fontId="3" fillId="0" borderId="25" xfId="0" applyNumberFormat="1" applyFont="1" applyBorder="1" applyAlignment="1" applyProtection="1">
      <alignment horizontal="right" vertical="center"/>
      <protection hidden="1"/>
    </xf>
    <xf numFmtId="1" fontId="3" fillId="0" borderId="21" xfId="0" applyNumberFormat="1" applyFont="1" applyBorder="1" applyAlignment="1" applyProtection="1">
      <alignment horizontal="right" vertical="center"/>
      <protection hidden="1"/>
    </xf>
    <xf numFmtId="0" fontId="9" fillId="0" borderId="44" xfId="0" applyFont="1" applyBorder="1" applyAlignment="1">
      <alignment horizontal="left" vertical="center" wrapText="1" indent="1"/>
    </xf>
    <xf numFmtId="0" fontId="9" fillId="0" borderId="45" xfId="0" applyFont="1" applyBorder="1" applyAlignment="1">
      <alignment horizontal="left" vertical="center" wrapText="1" indent="1"/>
    </xf>
    <xf numFmtId="1" fontId="3" fillId="0" borderId="46" xfId="0" applyNumberFormat="1" applyFont="1" applyBorder="1" applyAlignment="1" applyProtection="1">
      <alignment horizontal="right" vertical="center"/>
      <protection hidden="1"/>
    </xf>
    <xf numFmtId="1" fontId="3" fillId="0" borderId="47" xfId="0" applyNumberFormat="1" applyFont="1" applyBorder="1" applyAlignment="1" applyProtection="1">
      <alignment horizontal="right" vertical="center"/>
      <protection hidden="1"/>
    </xf>
    <xf numFmtId="1" fontId="3" fillId="0" borderId="48" xfId="0" applyNumberFormat="1" applyFont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left" indent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Border="1" applyAlignment="1">
      <alignment horizontal="left" wrapText="1" indent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36" xfId="0" applyFont="1" applyBorder="1" applyAlignment="1">
      <alignment horizontal="left" wrapText="1"/>
    </xf>
  </cellXfs>
  <cellStyles count="3">
    <cellStyle name="Bad" xfId="1" builtinId="27"/>
    <cellStyle name="Normal" xfId="0" builtinId="0"/>
    <cellStyle name="Normal 2" xfId="2" xr:uid="{E76EBF8F-49B9-488A-A81F-9DF5D57E0B16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8D706-30BB-46FC-90FC-89C2F6501816}" name="Table1" displayName="Table1" ref="A1:R5001" totalsRowShown="0" headerRowDxfId="21" dataDxfId="19" headerRowBorderDxfId="20" tableBorderDxfId="18">
  <autoFilter ref="A1:R5001" xr:uid="{2978D706-30BB-46FC-90FC-89C2F6501816}"/>
  <tableColumns count="18">
    <tableColumn id="1" xr3:uid="{1596C423-3716-49E3-8DE2-09919FD35899}" name="Street Address" dataDxfId="17"/>
    <tableColumn id="2" xr3:uid="{431FB9CB-410E-47A3-BFF8-9F9B8422E388}" name="Town" dataDxfId="16"/>
    <tableColumn id="3" xr3:uid="{EF0EFCBB-2492-4729-A878-AB407B892B07}" name="Zip Code" dataDxfId="15"/>
    <tableColumn id="4" xr3:uid="{F53CA087-8E82-4355-B2AD-2B427C4B536A}" name="Lead Gooseneck, Pigtail or Connector Currently Present?" dataDxfId="14"/>
    <tableColumn id="5" xr3:uid="{41E5AB6C-B2CA-49FD-A97B-DBAF524D0E20}" name="Current Public Side SL Material ⓘ" dataDxfId="13"/>
    <tableColumn id="6" xr3:uid="{BBE0FEEC-DEAA-435E-961F-35FEBB130BFC}" name="Was Public SL Material Ever Previously Lead?" dataDxfId="12"/>
    <tableColumn id="7" xr3:uid="{03466738-DF7A-4FC3-B98E-9F3A4F3F282A}" name="Public SL Material Verification Method ⓘ" dataDxfId="11"/>
    <tableColumn id="8" xr3:uid="{EA7FF44F-9451-4542-9722-38C005818E36}" name="Public SL Installation or Replacement Date" dataDxfId="10"/>
    <tableColumn id="9" xr3:uid="{D558A298-0165-47ED-B1F6-9F0B8108441D}" name="Public SL Size" dataDxfId="9"/>
    <tableColumn id="10" xr3:uid="{DE6A405E-C027-4FCF-AEC7-6E6165CEE525}" name="Customer SL Material ⓘ" dataDxfId="8"/>
    <tableColumn id="11" xr3:uid="{5119E336-AF58-4C66-8818-BBE88DC60C0F}" name="Customer SL Material Verification Method ⓘ" dataDxfId="7"/>
    <tableColumn id="12" xr3:uid="{942A6896-74C3-4DDF-A9B4-FEA022396B82}" name="Lead Solder Present?" dataDxfId="6"/>
    <tableColumn id="13" xr3:uid="{A0703391-70C1-4ADD-9BF5-A02D9386B4A2}" name="Building Type" dataDxfId="5"/>
    <tableColumn id="14" xr3:uid="{293EAC22-DC81-403E-9A0D-885FB1FD5CC6}" name="POU or POE Treatment Present? ⓘ" dataDxfId="4"/>
    <tableColumn id="15" xr3:uid="{B2DFD9C7-C1A0-4F02-BB3C-48EC95D534E9}" name="Customer SL Installation or Replacement Date" dataDxfId="3"/>
    <tableColumn id="16" xr3:uid="{E41B07FB-6D35-4230-A8CC-1A1AFA7DC6D1}" name="Customer SL Size" dataDxfId="2"/>
    <tableColumn id="17" xr3:uid="{2868D76E-5547-4541-B47C-4B1580020944}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xr3:uid="{B2CF598B-FFD4-4135-96B0-36BEFC34C630}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0459-01E9-41F0-AEC9-DDA53A94F1F1}">
  <sheetPr>
    <pageSetUpPr fitToPage="1"/>
  </sheetPr>
  <dimension ref="A1:S42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83" t="s">
        <v>0</v>
      </c>
      <c r="B1" s="83"/>
      <c r="C1" s="38"/>
      <c r="D1" s="38"/>
      <c r="E1" s="38"/>
      <c r="F1" s="38"/>
    </row>
    <row r="2" spans="1:19" ht="39" customHeight="1" x14ac:dyDescent="0.25">
      <c r="A2" s="89" t="s">
        <v>109</v>
      </c>
      <c r="B2" s="89"/>
      <c r="C2" s="31"/>
      <c r="D2" s="31"/>
      <c r="E2" s="31"/>
      <c r="F2" s="31"/>
    </row>
    <row r="3" spans="1:19" x14ac:dyDescent="0.25">
      <c r="A3" s="84" t="s">
        <v>94</v>
      </c>
      <c r="B3" s="84"/>
      <c r="C3" s="31"/>
      <c r="D3" s="31"/>
      <c r="E3" s="31"/>
      <c r="F3" s="31"/>
    </row>
    <row r="4" spans="1:19" ht="15.95" customHeight="1" x14ac:dyDescent="0.25">
      <c r="A4" s="85" t="s">
        <v>97</v>
      </c>
      <c r="B4" s="85"/>
      <c r="C4" s="85"/>
      <c r="D4" s="31"/>
      <c r="E4" s="31"/>
      <c r="F4" s="31"/>
    </row>
    <row r="5" spans="1:19" x14ac:dyDescent="0.25">
      <c r="A5" s="87" t="s">
        <v>98</v>
      </c>
      <c r="B5" s="88"/>
      <c r="C5" s="88"/>
      <c r="D5" s="31"/>
      <c r="E5" s="31"/>
      <c r="F5" s="31"/>
    </row>
    <row r="6" spans="1:19" x14ac:dyDescent="0.25">
      <c r="A6" s="85" t="s">
        <v>99</v>
      </c>
      <c r="B6" s="85"/>
      <c r="C6" s="85"/>
      <c r="D6" s="31"/>
      <c r="E6" s="31"/>
      <c r="F6" s="31"/>
    </row>
    <row r="7" spans="1:19" x14ac:dyDescent="0.25">
      <c r="A7" s="85" t="s">
        <v>100</v>
      </c>
      <c r="B7" s="85"/>
      <c r="C7" s="85"/>
      <c r="D7" s="31"/>
      <c r="E7" s="31"/>
      <c r="F7" s="31"/>
    </row>
    <row r="8" spans="1:19" ht="24.95" customHeight="1" x14ac:dyDescent="0.25">
      <c r="A8" s="31" t="s">
        <v>95</v>
      </c>
      <c r="B8" s="31"/>
      <c r="C8" s="31"/>
      <c r="D8" s="31"/>
      <c r="E8" s="31"/>
      <c r="F8" s="31"/>
    </row>
    <row r="9" spans="1:19" x14ac:dyDescent="0.25">
      <c r="A9" s="34" t="s">
        <v>96</v>
      </c>
      <c r="B9" s="50"/>
      <c r="C9" s="50"/>
      <c r="D9" s="50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2" t="s">
        <v>1</v>
      </c>
      <c r="B11" s="22" t="s">
        <v>2</v>
      </c>
      <c r="J11"/>
      <c r="K11"/>
      <c r="L11"/>
      <c r="M11"/>
      <c r="N11"/>
    </row>
    <row r="12" spans="1:19" ht="25.5" x14ac:dyDescent="0.25">
      <c r="A12" s="7" t="s">
        <v>3</v>
      </c>
      <c r="B12" s="39" t="s">
        <v>4</v>
      </c>
      <c r="J12"/>
      <c r="L12"/>
      <c r="M12"/>
      <c r="N12"/>
    </row>
    <row r="13" spans="1:19" ht="25.5" x14ac:dyDescent="0.25">
      <c r="A13" s="37" t="s">
        <v>5</v>
      </c>
      <c r="B13" s="40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86" t="s">
        <v>7</v>
      </c>
      <c r="B15" s="86"/>
      <c r="C15" s="86"/>
      <c r="D15" s="79"/>
      <c r="E15" s="79"/>
      <c r="F15" s="81"/>
      <c r="J15"/>
      <c r="L15"/>
      <c r="M15"/>
      <c r="N15"/>
    </row>
    <row r="16" spans="1:19" ht="26.25" thickBot="1" x14ac:dyDescent="0.3">
      <c r="A16" s="22" t="s">
        <v>8</v>
      </c>
      <c r="B16" s="23" t="s">
        <v>9</v>
      </c>
      <c r="C16" s="23" t="s">
        <v>10</v>
      </c>
      <c r="D16" s="23" t="s">
        <v>11</v>
      </c>
      <c r="E16" s="23" t="s">
        <v>12</v>
      </c>
      <c r="F16"/>
      <c r="J16"/>
      <c r="L16"/>
      <c r="M16"/>
      <c r="N16"/>
    </row>
    <row r="17" spans="1:6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92</v>
      </c>
      <c r="F17"/>
    </row>
    <row r="18" spans="1:6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6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6" x14ac:dyDescent="0.25">
      <c r="A20" s="9"/>
      <c r="B20" s="10" t="s">
        <v>25</v>
      </c>
      <c r="C20" s="10"/>
      <c r="D20" s="10" t="s">
        <v>91</v>
      </c>
      <c r="E20" s="10" t="s">
        <v>26</v>
      </c>
      <c r="F20"/>
    </row>
    <row r="21" spans="1:6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6" x14ac:dyDescent="0.25">
      <c r="A22" s="9"/>
      <c r="B22" s="10" t="s">
        <v>30</v>
      </c>
      <c r="C22" s="10"/>
      <c r="D22" s="10" t="s">
        <v>102</v>
      </c>
      <c r="E22" s="10"/>
      <c r="F22"/>
    </row>
    <row r="23" spans="1:6" x14ac:dyDescent="0.25">
      <c r="A23" s="11"/>
      <c r="B23" s="12" t="s">
        <v>32</v>
      </c>
      <c r="C23" s="12"/>
      <c r="D23" s="12" t="s">
        <v>31</v>
      </c>
      <c r="E23" s="12"/>
      <c r="F23"/>
    </row>
    <row r="24" spans="1:6" x14ac:dyDescent="0.25">
      <c r="A24" s="13"/>
      <c r="B24" s="14" t="s">
        <v>21</v>
      </c>
      <c r="C24" s="14"/>
      <c r="D24" s="14"/>
      <c r="E24" s="14"/>
      <c r="F24"/>
    </row>
    <row r="25" spans="1:6" x14ac:dyDescent="0.25">
      <c r="B25" s="42"/>
    </row>
    <row r="26" spans="1:6" ht="15.75" x14ac:dyDescent="0.25">
      <c r="A26" s="86" t="s">
        <v>33</v>
      </c>
      <c r="B26" s="86"/>
      <c r="C26" s="86"/>
      <c r="D26" s="86"/>
      <c r="E26" s="86"/>
      <c r="F26" s="86"/>
    </row>
    <row r="27" spans="1:6" ht="25.5" x14ac:dyDescent="0.25">
      <c r="A27" s="21" t="s">
        <v>13</v>
      </c>
      <c r="B27" s="21" t="s">
        <v>34</v>
      </c>
      <c r="C27" s="21" t="s">
        <v>35</v>
      </c>
      <c r="D27" s="21" t="s">
        <v>36</v>
      </c>
      <c r="E27" s="21" t="s">
        <v>107</v>
      </c>
      <c r="F27" s="21" t="s">
        <v>37</v>
      </c>
    </row>
    <row r="28" spans="1:6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18" t="s">
        <v>92</v>
      </c>
    </row>
    <row r="29" spans="1:6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6" ht="25.5" x14ac:dyDescent="0.25">
      <c r="A30" s="18" t="s">
        <v>22</v>
      </c>
      <c r="B30" s="41" t="s">
        <v>104</v>
      </c>
      <c r="C30" s="18" t="s">
        <v>21</v>
      </c>
      <c r="D30" s="18" t="s">
        <v>40</v>
      </c>
      <c r="E30" s="18" t="s">
        <v>21</v>
      </c>
      <c r="F30" s="18" t="s">
        <v>24</v>
      </c>
    </row>
    <row r="31" spans="1:6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6" x14ac:dyDescent="0.25">
      <c r="A32" s="18" t="s">
        <v>27</v>
      </c>
      <c r="B32" s="18" t="s">
        <v>91</v>
      </c>
      <c r="C32" s="20"/>
      <c r="D32" s="18" t="s">
        <v>101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102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8"/>
      <c r="B36" s="28"/>
      <c r="C36" s="28"/>
      <c r="D36" s="28"/>
      <c r="E36" s="28"/>
      <c r="F36" s="28"/>
    </row>
    <row r="37" spans="1:6" ht="31.5" x14ac:dyDescent="0.25">
      <c r="B37" s="29" t="s">
        <v>42</v>
      </c>
    </row>
    <row r="38" spans="1:6" x14ac:dyDescent="0.25">
      <c r="B38" s="24" t="s">
        <v>43</v>
      </c>
    </row>
    <row r="39" spans="1:6" x14ac:dyDescent="0.25">
      <c r="B39" s="25" t="s">
        <v>44</v>
      </c>
    </row>
    <row r="40" spans="1:6" x14ac:dyDescent="0.25">
      <c r="B40" s="26" t="s">
        <v>45</v>
      </c>
    </row>
    <row r="41" spans="1:6" x14ac:dyDescent="0.25">
      <c r="B41" s="5" t="s">
        <v>46</v>
      </c>
    </row>
    <row r="42" spans="1:6" x14ac:dyDescent="0.25">
      <c r="B42" s="27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0751-5A6A-4319-ADA1-C28C67FF723A}">
  <sheetPr>
    <pageSetUpPr fitToPage="1"/>
  </sheetPr>
  <dimension ref="A1:R5001"/>
  <sheetViews>
    <sheetView zoomScale="70" zoomScaleNormal="70" workbookViewId="0">
      <pane ySplit="1" topLeftCell="A2" activePane="bottomLeft" state="frozen"/>
      <selection activeCell="G1" sqref="G1"/>
      <selection pane="bottomLeft" activeCell="A183" sqref="A183"/>
    </sheetView>
  </sheetViews>
  <sheetFormatPr defaultColWidth="9.140625" defaultRowHeight="0" customHeight="1" zeroHeight="1" x14ac:dyDescent="0.25"/>
  <cols>
    <col min="1" max="1" width="35.7109375" style="51" customWidth="1"/>
    <col min="2" max="2" width="23.85546875" style="51" customWidth="1"/>
    <col min="3" max="3" width="9" style="51" customWidth="1"/>
    <col min="4" max="4" width="22.28515625" style="51" customWidth="1"/>
    <col min="5" max="5" width="30.85546875" style="51" customWidth="1"/>
    <col min="6" max="6" width="16.42578125" style="51" customWidth="1"/>
    <col min="7" max="7" width="29.7109375" style="51" customWidth="1"/>
    <col min="8" max="8" width="14.42578125" style="51" customWidth="1"/>
    <col min="9" max="9" width="12.42578125" style="51" customWidth="1"/>
    <col min="10" max="10" width="30.140625" style="51" customWidth="1"/>
    <col min="11" max="11" width="45.85546875" style="51" customWidth="1"/>
    <col min="12" max="12" width="14.140625" style="51" customWidth="1"/>
    <col min="13" max="13" width="20" style="51" customWidth="1"/>
    <col min="14" max="14" width="15.42578125" style="51" customWidth="1"/>
    <col min="15" max="15" width="14.85546875" style="51" customWidth="1"/>
    <col min="16" max="16" width="13.28515625" style="51" customWidth="1"/>
    <col min="17" max="17" width="16.85546875" style="52" customWidth="1"/>
    <col min="18" max="18" width="28.42578125" style="51" customWidth="1"/>
    <col min="19" max="16384" width="9.140625" style="53"/>
  </cols>
  <sheetData>
    <row r="1" spans="1:18" s="63" customFormat="1" ht="65.45" customHeight="1" x14ac:dyDescent="0.25">
      <c r="A1" s="58" t="s">
        <v>48</v>
      </c>
      <c r="B1" s="58" t="s">
        <v>49</v>
      </c>
      <c r="C1" s="58" t="s">
        <v>93</v>
      </c>
      <c r="D1" s="59" t="s">
        <v>8</v>
      </c>
      <c r="E1" s="60" t="s">
        <v>50</v>
      </c>
      <c r="F1" s="60" t="s">
        <v>10</v>
      </c>
      <c r="G1" s="60" t="s">
        <v>51</v>
      </c>
      <c r="H1" s="61" t="s">
        <v>52</v>
      </c>
      <c r="I1" s="61" t="s">
        <v>12</v>
      </c>
      <c r="J1" s="60" t="s">
        <v>53</v>
      </c>
      <c r="K1" s="60" t="s">
        <v>54</v>
      </c>
      <c r="L1" s="61" t="s">
        <v>35</v>
      </c>
      <c r="M1" s="61" t="s">
        <v>36</v>
      </c>
      <c r="N1" s="61" t="s">
        <v>108</v>
      </c>
      <c r="O1" s="61" t="s">
        <v>55</v>
      </c>
      <c r="P1" s="61" t="s">
        <v>37</v>
      </c>
      <c r="Q1" s="58" t="s">
        <v>56</v>
      </c>
      <c r="R1" s="62" t="s">
        <v>57</v>
      </c>
    </row>
    <row r="2" spans="1:18" ht="17.100000000000001" customHeight="1" x14ac:dyDescent="0.25">
      <c r="A2" s="51" t="s">
        <v>110</v>
      </c>
      <c r="B2" s="51" t="s">
        <v>111</v>
      </c>
      <c r="C2" s="51">
        <v>14414</v>
      </c>
      <c r="E2" s="51" t="s">
        <v>18</v>
      </c>
      <c r="F2" s="51" t="s">
        <v>17</v>
      </c>
      <c r="G2" s="51" t="s">
        <v>31</v>
      </c>
      <c r="J2" s="51" t="s">
        <v>18</v>
      </c>
      <c r="K2" s="51" t="s">
        <v>19</v>
      </c>
      <c r="M2" s="51" t="s">
        <v>39</v>
      </c>
      <c r="P2" s="51" t="s">
        <v>92</v>
      </c>
      <c r="Q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" spans="1:18" ht="17.100000000000001" customHeight="1" x14ac:dyDescent="0.25">
      <c r="A3" s="51" t="s">
        <v>112</v>
      </c>
      <c r="B3" s="51" t="s">
        <v>111</v>
      </c>
      <c r="C3" s="51">
        <v>14414</v>
      </c>
      <c r="E3" s="51" t="s">
        <v>18</v>
      </c>
      <c r="F3" s="51" t="s">
        <v>17</v>
      </c>
      <c r="G3" s="51" t="s">
        <v>31</v>
      </c>
      <c r="J3" s="51" t="s">
        <v>18</v>
      </c>
      <c r="K3" s="51" t="s">
        <v>19</v>
      </c>
      <c r="M3" s="51" t="s">
        <v>39</v>
      </c>
      <c r="P3" s="51" t="s">
        <v>92</v>
      </c>
      <c r="Q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" spans="1:18" ht="17.100000000000001" customHeight="1" x14ac:dyDescent="0.25">
      <c r="A4" s="51" t="s">
        <v>113</v>
      </c>
      <c r="B4" s="51" t="s">
        <v>111</v>
      </c>
      <c r="C4" s="51">
        <v>14414</v>
      </c>
      <c r="E4" s="51" t="s">
        <v>18</v>
      </c>
      <c r="F4" s="51" t="s">
        <v>17</v>
      </c>
      <c r="G4" s="51" t="s">
        <v>31</v>
      </c>
      <c r="J4" s="51" t="s">
        <v>18</v>
      </c>
      <c r="K4" s="51" t="s">
        <v>104</v>
      </c>
      <c r="M4" s="51" t="s">
        <v>39</v>
      </c>
      <c r="P4" s="51" t="s">
        <v>92</v>
      </c>
      <c r="Q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" spans="1:18" s="57" customFormat="1" ht="17.100000000000001" customHeight="1" x14ac:dyDescent="0.25">
      <c r="A5" s="51" t="s">
        <v>114</v>
      </c>
      <c r="B5" s="51" t="s">
        <v>111</v>
      </c>
      <c r="C5" s="51">
        <v>14414</v>
      </c>
      <c r="D5" s="51"/>
      <c r="E5" s="51" t="s">
        <v>18</v>
      </c>
      <c r="F5" s="51" t="s">
        <v>17</v>
      </c>
      <c r="G5" s="51" t="s">
        <v>31</v>
      </c>
      <c r="H5" s="51"/>
      <c r="I5" s="51"/>
      <c r="J5" s="51" t="s">
        <v>18</v>
      </c>
      <c r="K5" s="51" t="s">
        <v>104</v>
      </c>
      <c r="L5" s="54"/>
      <c r="M5" s="54" t="s">
        <v>39</v>
      </c>
      <c r="N5" s="54"/>
      <c r="O5" s="54"/>
      <c r="P5" s="54" t="s">
        <v>92</v>
      </c>
      <c r="Q5" s="5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  <c r="R5" s="54"/>
    </row>
    <row r="6" spans="1:18" ht="17.100000000000001" customHeight="1" x14ac:dyDescent="0.25">
      <c r="A6" s="51" t="s">
        <v>115</v>
      </c>
      <c r="B6" s="51" t="s">
        <v>111</v>
      </c>
      <c r="C6" s="51">
        <v>14414</v>
      </c>
      <c r="E6" s="51" t="s">
        <v>18</v>
      </c>
      <c r="F6" s="51" t="s">
        <v>17</v>
      </c>
      <c r="G6" s="51" t="s">
        <v>31</v>
      </c>
      <c r="J6" s="51" t="s">
        <v>18</v>
      </c>
      <c r="K6" s="51" t="s">
        <v>104</v>
      </c>
      <c r="M6" s="51" t="s">
        <v>39</v>
      </c>
      <c r="P6" s="51" t="s">
        <v>92</v>
      </c>
      <c r="Q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" spans="1:18" ht="17.100000000000001" customHeight="1" x14ac:dyDescent="0.25">
      <c r="A7" s="51" t="s">
        <v>116</v>
      </c>
      <c r="B7" s="51" t="s">
        <v>111</v>
      </c>
      <c r="C7" s="51">
        <v>14414</v>
      </c>
      <c r="E7" s="51" t="s">
        <v>18</v>
      </c>
      <c r="F7" s="51" t="s">
        <v>17</v>
      </c>
      <c r="G7" s="51" t="s">
        <v>31</v>
      </c>
      <c r="J7" s="51" t="s">
        <v>18</v>
      </c>
      <c r="K7" s="51" t="s">
        <v>104</v>
      </c>
      <c r="M7" s="51" t="s">
        <v>39</v>
      </c>
      <c r="P7" s="51" t="s">
        <v>92</v>
      </c>
      <c r="Q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" spans="1:18" ht="17.100000000000001" customHeight="1" x14ac:dyDescent="0.25">
      <c r="A8" s="51" t="s">
        <v>117</v>
      </c>
      <c r="B8" s="54" t="s">
        <v>111</v>
      </c>
      <c r="C8" s="54">
        <v>14414</v>
      </c>
      <c r="E8" s="51" t="s">
        <v>18</v>
      </c>
      <c r="F8" s="51" t="s">
        <v>17</v>
      </c>
      <c r="G8" s="51" t="s">
        <v>31</v>
      </c>
      <c r="J8" s="51" t="s">
        <v>18</v>
      </c>
      <c r="K8" s="51" t="s">
        <v>19</v>
      </c>
      <c r="M8" s="51" t="s">
        <v>38</v>
      </c>
      <c r="P8" s="51" t="s">
        <v>92</v>
      </c>
      <c r="Q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" spans="1:18" ht="17.100000000000001" customHeight="1" x14ac:dyDescent="0.25">
      <c r="A9" s="54" t="s">
        <v>118</v>
      </c>
      <c r="B9" s="54" t="s">
        <v>111</v>
      </c>
      <c r="C9" s="54">
        <v>14414</v>
      </c>
      <c r="E9" s="51" t="s">
        <v>18</v>
      </c>
      <c r="F9" s="51" t="s">
        <v>17</v>
      </c>
      <c r="G9" s="51" t="s">
        <v>31</v>
      </c>
      <c r="J9" s="51" t="s">
        <v>18</v>
      </c>
      <c r="K9" s="51" t="s">
        <v>19</v>
      </c>
      <c r="M9" s="51" t="s">
        <v>38</v>
      </c>
      <c r="P9" s="51" t="s">
        <v>92</v>
      </c>
      <c r="Q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" spans="1:18" ht="17.100000000000001" customHeight="1" x14ac:dyDescent="0.25">
      <c r="A10" s="51" t="s">
        <v>119</v>
      </c>
      <c r="B10" s="54" t="s">
        <v>111</v>
      </c>
      <c r="C10" s="54">
        <v>14414</v>
      </c>
      <c r="E10" s="51" t="s">
        <v>18</v>
      </c>
      <c r="F10" s="51" t="s">
        <v>17</v>
      </c>
      <c r="G10" s="80" t="s">
        <v>31</v>
      </c>
      <c r="J10" s="51" t="s">
        <v>18</v>
      </c>
      <c r="K10" s="51" t="s">
        <v>19</v>
      </c>
      <c r="M10" s="51" t="s">
        <v>38</v>
      </c>
      <c r="O10" s="54"/>
      <c r="P10" s="51" t="s">
        <v>92</v>
      </c>
      <c r="Q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" spans="1:18" ht="17.100000000000001" customHeight="1" x14ac:dyDescent="0.25">
      <c r="A11" s="51" t="s">
        <v>120</v>
      </c>
      <c r="B11" s="54" t="s">
        <v>111</v>
      </c>
      <c r="C11" s="54">
        <v>14414</v>
      </c>
      <c r="E11" s="51" t="s">
        <v>18</v>
      </c>
      <c r="F11" s="51" t="s">
        <v>17</v>
      </c>
      <c r="G11" s="51" t="s">
        <v>31</v>
      </c>
      <c r="J11" s="51" t="s">
        <v>18</v>
      </c>
      <c r="K11" s="51" t="s">
        <v>19</v>
      </c>
      <c r="M11" s="51" t="s">
        <v>38</v>
      </c>
      <c r="P11" s="51" t="s">
        <v>92</v>
      </c>
      <c r="Q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" spans="1:18" ht="17.100000000000001" customHeight="1" x14ac:dyDescent="0.25">
      <c r="A12" s="51" t="s">
        <v>121</v>
      </c>
      <c r="B12" s="54" t="s">
        <v>111</v>
      </c>
      <c r="C12" s="54">
        <v>14414</v>
      </c>
      <c r="E12" s="51" t="s">
        <v>18</v>
      </c>
      <c r="F12" s="51" t="s">
        <v>17</v>
      </c>
      <c r="G12" s="51" t="s">
        <v>31</v>
      </c>
      <c r="J12" s="51" t="s">
        <v>18</v>
      </c>
      <c r="K12" s="51" t="s">
        <v>28</v>
      </c>
      <c r="M12" s="51" t="s">
        <v>38</v>
      </c>
      <c r="P12" s="51" t="s">
        <v>92</v>
      </c>
      <c r="Q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" spans="1:18" ht="17.100000000000001" customHeight="1" x14ac:dyDescent="0.25">
      <c r="A13" s="54" t="s">
        <v>122</v>
      </c>
      <c r="B13" s="54" t="s">
        <v>111</v>
      </c>
      <c r="C13" s="54">
        <v>14414</v>
      </c>
      <c r="E13" s="55" t="s">
        <v>18</v>
      </c>
      <c r="F13" s="51" t="s">
        <v>17</v>
      </c>
      <c r="G13" s="51" t="s">
        <v>31</v>
      </c>
      <c r="J13" s="55" t="s">
        <v>18</v>
      </c>
      <c r="K13" s="51" t="s">
        <v>104</v>
      </c>
      <c r="M13" s="51" t="s">
        <v>39</v>
      </c>
      <c r="P13" s="51" t="s">
        <v>92</v>
      </c>
      <c r="Q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" spans="1:18" ht="17.100000000000001" customHeight="1" x14ac:dyDescent="0.25">
      <c r="A14" s="51" t="s">
        <v>123</v>
      </c>
      <c r="B14" s="54" t="s">
        <v>111</v>
      </c>
      <c r="C14" s="54">
        <v>14414</v>
      </c>
      <c r="E14" s="51" t="s">
        <v>18</v>
      </c>
      <c r="F14" s="51" t="s">
        <v>17</v>
      </c>
      <c r="G14" s="51" t="s">
        <v>31</v>
      </c>
      <c r="J14" s="51" t="s">
        <v>18</v>
      </c>
      <c r="K14" s="51" t="s">
        <v>104</v>
      </c>
      <c r="M14" s="51" t="s">
        <v>39</v>
      </c>
      <c r="P14" s="51" t="s">
        <v>92</v>
      </c>
      <c r="Q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" spans="1:18" ht="17.100000000000001" customHeight="1" x14ac:dyDescent="0.25">
      <c r="A15" s="51" t="s">
        <v>124</v>
      </c>
      <c r="B15" s="54" t="s">
        <v>111</v>
      </c>
      <c r="C15" s="54">
        <v>14414</v>
      </c>
      <c r="E15" s="51" t="s">
        <v>18</v>
      </c>
      <c r="F15" s="51" t="s">
        <v>17</v>
      </c>
      <c r="G15" s="80" t="s">
        <v>31</v>
      </c>
      <c r="J15" s="51" t="s">
        <v>18</v>
      </c>
      <c r="K15" s="51" t="s">
        <v>104</v>
      </c>
      <c r="M15" s="51" t="s">
        <v>38</v>
      </c>
      <c r="O15" s="54"/>
      <c r="P15" s="51" t="s">
        <v>92</v>
      </c>
      <c r="Q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" spans="1:18" ht="17.100000000000001" customHeight="1" x14ac:dyDescent="0.25">
      <c r="A16" s="51" t="s">
        <v>125</v>
      </c>
      <c r="B16" s="54" t="s">
        <v>111</v>
      </c>
      <c r="C16" s="54">
        <v>14414</v>
      </c>
      <c r="E16" s="51" t="s">
        <v>18</v>
      </c>
      <c r="F16" s="51" t="s">
        <v>17</v>
      </c>
      <c r="G16" s="51" t="s">
        <v>31</v>
      </c>
      <c r="J16" s="51" t="s">
        <v>18</v>
      </c>
      <c r="K16" s="51" t="s">
        <v>19</v>
      </c>
      <c r="M16" s="51" t="s">
        <v>38</v>
      </c>
      <c r="P16" s="51" t="s">
        <v>92</v>
      </c>
      <c r="Q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" spans="1:17" ht="17.100000000000001" customHeight="1" x14ac:dyDescent="0.25">
      <c r="A17" s="54" t="s">
        <v>126</v>
      </c>
      <c r="B17" s="54" t="s">
        <v>111</v>
      </c>
      <c r="C17" s="54">
        <v>14414</v>
      </c>
      <c r="E17" s="51" t="s">
        <v>18</v>
      </c>
      <c r="F17" s="51" t="s">
        <v>17</v>
      </c>
      <c r="G17" s="51" t="s">
        <v>31</v>
      </c>
      <c r="J17" s="51" t="s">
        <v>18</v>
      </c>
      <c r="K17" s="51" t="s">
        <v>19</v>
      </c>
      <c r="M17" s="51" t="s">
        <v>38</v>
      </c>
      <c r="P17" s="51" t="s">
        <v>92</v>
      </c>
      <c r="Q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" spans="1:17" ht="17.100000000000001" customHeight="1" x14ac:dyDescent="0.25">
      <c r="A18" s="51" t="s">
        <v>127</v>
      </c>
      <c r="B18" s="54" t="s">
        <v>111</v>
      </c>
      <c r="C18" s="54">
        <v>14414</v>
      </c>
      <c r="E18" s="51" t="s">
        <v>18</v>
      </c>
      <c r="F18" s="51" t="s">
        <v>17</v>
      </c>
      <c r="G18" s="51" t="s">
        <v>16</v>
      </c>
      <c r="J18" s="51" t="s">
        <v>18</v>
      </c>
      <c r="K18" s="51" t="s">
        <v>16</v>
      </c>
      <c r="M18" s="51" t="s">
        <v>38</v>
      </c>
      <c r="P18" s="51" t="s">
        <v>92</v>
      </c>
      <c r="Q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" spans="1:17" ht="17.100000000000001" customHeight="1" x14ac:dyDescent="0.25">
      <c r="A19" s="51" t="s">
        <v>128</v>
      </c>
      <c r="B19" s="54" t="s">
        <v>111</v>
      </c>
      <c r="C19" s="54">
        <v>14414</v>
      </c>
      <c r="E19" s="51" t="s">
        <v>25</v>
      </c>
      <c r="F19" s="51" t="s">
        <v>17</v>
      </c>
      <c r="G19" s="51" t="s">
        <v>31</v>
      </c>
      <c r="J19" s="51" t="s">
        <v>25</v>
      </c>
      <c r="K19" s="51" t="s">
        <v>19</v>
      </c>
      <c r="M19" s="51" t="s">
        <v>38</v>
      </c>
      <c r="P19" s="51" t="s">
        <v>92</v>
      </c>
      <c r="Q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" spans="1:17" ht="17.100000000000001" customHeight="1" x14ac:dyDescent="0.25">
      <c r="A20" s="51" t="s">
        <v>129</v>
      </c>
      <c r="B20" s="54" t="s">
        <v>111</v>
      </c>
      <c r="C20" s="54">
        <v>14414</v>
      </c>
      <c r="E20" s="51" t="s">
        <v>18</v>
      </c>
      <c r="F20" s="51" t="s">
        <v>17</v>
      </c>
      <c r="G20" s="80" t="s">
        <v>31</v>
      </c>
      <c r="J20" s="51" t="s">
        <v>18</v>
      </c>
      <c r="K20" s="51" t="s">
        <v>19</v>
      </c>
      <c r="M20" s="51" t="s">
        <v>38</v>
      </c>
      <c r="O20" s="54"/>
      <c r="P20" s="51" t="s">
        <v>92</v>
      </c>
      <c r="Q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" spans="1:17" ht="17.100000000000001" customHeight="1" x14ac:dyDescent="0.25">
      <c r="A21" s="54" t="s">
        <v>130</v>
      </c>
      <c r="B21" s="54" t="s">
        <v>111</v>
      </c>
      <c r="C21" s="54">
        <v>14414</v>
      </c>
      <c r="E21" s="55" t="s">
        <v>18</v>
      </c>
      <c r="F21" s="51" t="s">
        <v>17</v>
      </c>
      <c r="G21" s="51" t="s">
        <v>31</v>
      </c>
      <c r="J21" s="55" t="s">
        <v>18</v>
      </c>
      <c r="K21" s="51" t="s">
        <v>19</v>
      </c>
      <c r="M21" s="51" t="s">
        <v>38</v>
      </c>
      <c r="P21" s="51" t="s">
        <v>92</v>
      </c>
      <c r="Q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" spans="1:17" ht="17.100000000000001" customHeight="1" x14ac:dyDescent="0.25">
      <c r="A22" s="51" t="s">
        <v>131</v>
      </c>
      <c r="B22" s="54" t="s">
        <v>111</v>
      </c>
      <c r="C22" s="54">
        <v>14414</v>
      </c>
      <c r="E22" s="51" t="s">
        <v>18</v>
      </c>
      <c r="F22" s="51" t="s">
        <v>17</v>
      </c>
      <c r="G22" s="51" t="s">
        <v>31</v>
      </c>
      <c r="J22" s="51" t="s">
        <v>18</v>
      </c>
      <c r="K22" s="51" t="s">
        <v>19</v>
      </c>
      <c r="M22" s="51" t="s">
        <v>38</v>
      </c>
      <c r="P22" s="51" t="s">
        <v>92</v>
      </c>
      <c r="Q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" spans="1:17" ht="17.100000000000001" customHeight="1" x14ac:dyDescent="0.25">
      <c r="A23" s="51" t="s">
        <v>132</v>
      </c>
      <c r="B23" s="54" t="s">
        <v>111</v>
      </c>
      <c r="C23" s="54">
        <v>14414</v>
      </c>
      <c r="E23" s="51" t="s">
        <v>18</v>
      </c>
      <c r="F23" s="51" t="s">
        <v>17</v>
      </c>
      <c r="G23" s="51" t="s">
        <v>31</v>
      </c>
      <c r="J23" s="51" t="s">
        <v>18</v>
      </c>
      <c r="K23" s="51" t="s">
        <v>19</v>
      </c>
      <c r="M23" s="51" t="s">
        <v>38</v>
      </c>
      <c r="P23" s="51" t="s">
        <v>92</v>
      </c>
      <c r="Q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" spans="1:17" ht="17.100000000000001" customHeight="1" x14ac:dyDescent="0.25">
      <c r="A24" s="51" t="s">
        <v>133</v>
      </c>
      <c r="B24" s="54" t="s">
        <v>111</v>
      </c>
      <c r="C24" s="54">
        <v>14414</v>
      </c>
      <c r="E24" s="51" t="s">
        <v>18</v>
      </c>
      <c r="F24" s="51" t="s">
        <v>17</v>
      </c>
      <c r="G24" s="51" t="s">
        <v>31</v>
      </c>
      <c r="J24" s="51" t="s">
        <v>18</v>
      </c>
      <c r="K24" s="51" t="s">
        <v>104</v>
      </c>
      <c r="M24" s="51" t="s">
        <v>38</v>
      </c>
      <c r="P24" s="51" t="s">
        <v>92</v>
      </c>
      <c r="Q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" spans="1:17" ht="17.100000000000001" customHeight="1" x14ac:dyDescent="0.25">
      <c r="A25" s="54" t="s">
        <v>134</v>
      </c>
      <c r="B25" s="54" t="s">
        <v>111</v>
      </c>
      <c r="C25" s="54">
        <v>14414</v>
      </c>
      <c r="E25" s="51" t="s">
        <v>18</v>
      </c>
      <c r="F25" s="51" t="s">
        <v>17</v>
      </c>
      <c r="G25" s="51" t="s">
        <v>31</v>
      </c>
      <c r="J25" s="51" t="s">
        <v>18</v>
      </c>
      <c r="K25" s="51" t="s">
        <v>104</v>
      </c>
      <c r="M25" s="51" t="s">
        <v>38</v>
      </c>
      <c r="O25" s="54"/>
      <c r="P25" s="51" t="s">
        <v>92</v>
      </c>
      <c r="Q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" spans="1:17" ht="17.100000000000001" customHeight="1" x14ac:dyDescent="0.25">
      <c r="A26" s="51" t="s">
        <v>135</v>
      </c>
      <c r="B26" s="54" t="s">
        <v>111</v>
      </c>
      <c r="C26" s="54">
        <v>14414</v>
      </c>
      <c r="E26" s="51" t="s">
        <v>18</v>
      </c>
      <c r="F26" s="51" t="s">
        <v>17</v>
      </c>
      <c r="G26" s="51" t="s">
        <v>31</v>
      </c>
      <c r="J26" s="51" t="s">
        <v>18</v>
      </c>
      <c r="K26" s="51" t="s">
        <v>104</v>
      </c>
      <c r="M26" s="51" t="s">
        <v>38</v>
      </c>
      <c r="P26" s="51" t="s">
        <v>92</v>
      </c>
      <c r="Q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" spans="1:17" ht="17.100000000000001" customHeight="1" x14ac:dyDescent="0.25">
      <c r="A27" s="51" t="s">
        <v>136</v>
      </c>
      <c r="B27" s="54" t="s">
        <v>111</v>
      </c>
      <c r="C27" s="54">
        <v>14414</v>
      </c>
      <c r="E27" s="51" t="s">
        <v>18</v>
      </c>
      <c r="F27" s="51" t="s">
        <v>17</v>
      </c>
      <c r="G27" s="51" t="s">
        <v>31</v>
      </c>
      <c r="J27" s="51" t="s">
        <v>18</v>
      </c>
      <c r="K27" s="51" t="s">
        <v>19</v>
      </c>
      <c r="Q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" spans="1:17" ht="17.100000000000001" customHeight="1" x14ac:dyDescent="0.25">
      <c r="A28" s="51" t="s">
        <v>137</v>
      </c>
      <c r="B28" s="54" t="s">
        <v>111</v>
      </c>
      <c r="C28" s="54">
        <v>14414</v>
      </c>
      <c r="E28" s="51" t="s">
        <v>18</v>
      </c>
      <c r="F28" s="51" t="s">
        <v>17</v>
      </c>
      <c r="G28" s="51" t="s">
        <v>31</v>
      </c>
      <c r="J28" s="51" t="s">
        <v>18</v>
      </c>
      <c r="K28" s="51" t="s">
        <v>19</v>
      </c>
      <c r="Q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" spans="1:17" ht="17.100000000000001" customHeight="1" x14ac:dyDescent="0.25">
      <c r="A29" s="51" t="s">
        <v>138</v>
      </c>
      <c r="B29" s="51" t="s">
        <v>111</v>
      </c>
      <c r="C29" s="51">
        <v>14414</v>
      </c>
      <c r="E29" s="51" t="s">
        <v>18</v>
      </c>
      <c r="F29" s="51" t="s">
        <v>17</v>
      </c>
      <c r="G29" s="51" t="s">
        <v>31</v>
      </c>
      <c r="J29" s="51" t="s">
        <v>18</v>
      </c>
      <c r="K29" s="51" t="s">
        <v>19</v>
      </c>
      <c r="Q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" spans="1:17" ht="17.100000000000001" customHeight="1" x14ac:dyDescent="0.25">
      <c r="A30" s="51" t="s">
        <v>139</v>
      </c>
      <c r="B30" s="51" t="s">
        <v>111</v>
      </c>
      <c r="C30" s="51">
        <v>14414</v>
      </c>
      <c r="E30" s="51" t="s">
        <v>18</v>
      </c>
      <c r="F30" s="51" t="s">
        <v>17</v>
      </c>
      <c r="G30" s="51" t="s">
        <v>31</v>
      </c>
      <c r="J30" s="51" t="s">
        <v>18</v>
      </c>
      <c r="K30" s="51" t="s">
        <v>19</v>
      </c>
      <c r="M30" s="51" t="s">
        <v>38</v>
      </c>
      <c r="P30" s="51" t="s">
        <v>92</v>
      </c>
      <c r="Q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" spans="1:17" ht="17.100000000000001" customHeight="1" x14ac:dyDescent="0.25">
      <c r="A31" s="51" t="s">
        <v>140</v>
      </c>
      <c r="B31" s="51" t="s">
        <v>111</v>
      </c>
      <c r="C31" s="51">
        <v>14414</v>
      </c>
      <c r="E31" s="51" t="s">
        <v>18</v>
      </c>
      <c r="F31" s="51" t="s">
        <v>17</v>
      </c>
      <c r="G31" s="51" t="s">
        <v>31</v>
      </c>
      <c r="J31" s="51" t="s">
        <v>18</v>
      </c>
      <c r="K31" s="51" t="s">
        <v>19</v>
      </c>
      <c r="M31" s="51" t="s">
        <v>38</v>
      </c>
      <c r="P31" s="51" t="s">
        <v>92</v>
      </c>
      <c r="Q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" spans="1:17" ht="17.100000000000001" customHeight="1" x14ac:dyDescent="0.25">
      <c r="A32" s="51" t="s">
        <v>141</v>
      </c>
      <c r="B32" s="51" t="s">
        <v>111</v>
      </c>
      <c r="C32" s="51">
        <v>14414</v>
      </c>
      <c r="E32" s="51" t="s">
        <v>25</v>
      </c>
      <c r="F32" s="51" t="s">
        <v>17</v>
      </c>
      <c r="G32" s="51" t="s">
        <v>31</v>
      </c>
      <c r="J32" s="51" t="s">
        <v>25</v>
      </c>
      <c r="K32" s="51" t="s">
        <v>104</v>
      </c>
      <c r="M32" s="51" t="s">
        <v>38</v>
      </c>
      <c r="P32" s="51" t="s">
        <v>92</v>
      </c>
      <c r="Q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" spans="1:17" ht="17.100000000000001" customHeight="1" x14ac:dyDescent="0.25">
      <c r="A33" s="51" t="s">
        <v>142</v>
      </c>
      <c r="B33" s="51" t="s">
        <v>111</v>
      </c>
      <c r="C33" s="51">
        <v>14414</v>
      </c>
      <c r="E33" s="51" t="s">
        <v>18</v>
      </c>
      <c r="F33" s="51" t="s">
        <v>17</v>
      </c>
      <c r="G33" s="51" t="s">
        <v>31</v>
      </c>
      <c r="J33" s="51" t="s">
        <v>18</v>
      </c>
      <c r="K33" s="51" t="s">
        <v>104</v>
      </c>
      <c r="M33" s="51" t="s">
        <v>38</v>
      </c>
      <c r="P33" s="51" t="s">
        <v>92</v>
      </c>
      <c r="Q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" spans="1:17" ht="17.100000000000001" customHeight="1" x14ac:dyDescent="0.25">
      <c r="A34" s="51" t="s">
        <v>143</v>
      </c>
      <c r="B34" s="51" t="s">
        <v>111</v>
      </c>
      <c r="C34" s="51">
        <v>14414</v>
      </c>
      <c r="E34" s="51" t="s">
        <v>18</v>
      </c>
      <c r="F34" s="51" t="s">
        <v>17</v>
      </c>
      <c r="G34" s="51" t="s">
        <v>31</v>
      </c>
      <c r="J34" s="51" t="s">
        <v>18</v>
      </c>
      <c r="K34" s="51" t="s">
        <v>104</v>
      </c>
      <c r="M34" s="51" t="s">
        <v>38</v>
      </c>
      <c r="P34" s="51" t="s">
        <v>92</v>
      </c>
      <c r="Q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" spans="1:17" ht="17.100000000000001" customHeight="1" x14ac:dyDescent="0.25">
      <c r="A35" s="51" t="s">
        <v>144</v>
      </c>
      <c r="B35" s="51" t="s">
        <v>111</v>
      </c>
      <c r="C35" s="51">
        <v>14414</v>
      </c>
      <c r="E35" s="51" t="s">
        <v>18</v>
      </c>
      <c r="F35" s="51" t="s">
        <v>17</v>
      </c>
      <c r="G35" s="51" t="s">
        <v>31</v>
      </c>
      <c r="J35" s="51" t="s">
        <v>18</v>
      </c>
      <c r="K35" s="51" t="s">
        <v>104</v>
      </c>
      <c r="M35" s="51" t="s">
        <v>38</v>
      </c>
      <c r="P35" s="51" t="s">
        <v>92</v>
      </c>
      <c r="Q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" spans="1:17" ht="17.100000000000001" customHeight="1" x14ac:dyDescent="0.25">
      <c r="A36" s="51" t="s">
        <v>145</v>
      </c>
      <c r="B36" s="51" t="s">
        <v>111</v>
      </c>
      <c r="C36" s="51">
        <v>14414</v>
      </c>
      <c r="E36" s="51" t="s">
        <v>18</v>
      </c>
      <c r="F36" s="51" t="s">
        <v>17</v>
      </c>
      <c r="G36" s="51" t="s">
        <v>31</v>
      </c>
      <c r="J36" s="51" t="s">
        <v>18</v>
      </c>
      <c r="K36" s="51" t="s">
        <v>19</v>
      </c>
      <c r="M36" s="51" t="s">
        <v>38</v>
      </c>
      <c r="P36" s="51" t="s">
        <v>92</v>
      </c>
      <c r="Q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" spans="1:17" ht="17.100000000000001" customHeight="1" x14ac:dyDescent="0.25">
      <c r="A37" s="51" t="s">
        <v>146</v>
      </c>
      <c r="B37" s="51" t="s">
        <v>111</v>
      </c>
      <c r="C37" s="51">
        <v>14414</v>
      </c>
      <c r="E37" s="51" t="s">
        <v>18</v>
      </c>
      <c r="F37" s="51" t="s">
        <v>17</v>
      </c>
      <c r="G37" s="51" t="s">
        <v>31</v>
      </c>
      <c r="J37" s="51" t="s">
        <v>18</v>
      </c>
      <c r="K37" s="51" t="s">
        <v>19</v>
      </c>
      <c r="M37" s="51" t="s">
        <v>38</v>
      </c>
      <c r="P37" s="51" t="s">
        <v>92</v>
      </c>
      <c r="Q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" spans="1:17" ht="17.100000000000001" customHeight="1" x14ac:dyDescent="0.25">
      <c r="A38" s="51" t="s">
        <v>147</v>
      </c>
      <c r="B38" s="51" t="s">
        <v>111</v>
      </c>
      <c r="C38" s="51">
        <v>14414</v>
      </c>
      <c r="E38" s="51" t="s">
        <v>18</v>
      </c>
      <c r="F38" s="51" t="s">
        <v>17</v>
      </c>
      <c r="G38" s="51" t="s">
        <v>31</v>
      </c>
      <c r="J38" s="51" t="s">
        <v>18</v>
      </c>
      <c r="K38" s="51" t="s">
        <v>104</v>
      </c>
      <c r="M38" s="51" t="s">
        <v>38</v>
      </c>
      <c r="P38" s="51" t="s">
        <v>92</v>
      </c>
      <c r="Q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" spans="1:17" ht="17.100000000000001" customHeight="1" x14ac:dyDescent="0.25">
      <c r="A39" s="51" t="s">
        <v>148</v>
      </c>
      <c r="B39" s="51" t="s">
        <v>111</v>
      </c>
      <c r="C39" s="51">
        <v>14414</v>
      </c>
      <c r="E39" s="51" t="s">
        <v>18</v>
      </c>
      <c r="F39" s="51" t="s">
        <v>17</v>
      </c>
      <c r="G39" s="51" t="s">
        <v>31</v>
      </c>
      <c r="J39" s="51" t="s">
        <v>18</v>
      </c>
      <c r="K39" s="51" t="s">
        <v>19</v>
      </c>
      <c r="M39" s="51" t="s">
        <v>38</v>
      </c>
      <c r="P39" s="51" t="s">
        <v>92</v>
      </c>
      <c r="Q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" spans="1:17" ht="17.100000000000001" customHeight="1" x14ac:dyDescent="0.25">
      <c r="A40" s="51" t="s">
        <v>149</v>
      </c>
      <c r="B40" s="51" t="s">
        <v>111</v>
      </c>
      <c r="C40" s="51">
        <v>14414</v>
      </c>
      <c r="E40" s="51" t="s">
        <v>18</v>
      </c>
      <c r="F40" s="51" t="s">
        <v>17</v>
      </c>
      <c r="G40" s="51" t="s">
        <v>31</v>
      </c>
      <c r="J40" s="51" t="s">
        <v>18</v>
      </c>
      <c r="K40" s="51" t="s">
        <v>19</v>
      </c>
      <c r="M40" s="51" t="s">
        <v>38</v>
      </c>
      <c r="P40" s="51" t="s">
        <v>92</v>
      </c>
      <c r="Q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" spans="1:17" ht="17.100000000000001" customHeight="1" x14ac:dyDescent="0.25">
      <c r="A41" s="51" t="s">
        <v>150</v>
      </c>
      <c r="B41" s="51" t="s">
        <v>111</v>
      </c>
      <c r="C41" s="51">
        <v>14414</v>
      </c>
      <c r="E41" s="51" t="s">
        <v>18</v>
      </c>
      <c r="F41" s="51" t="s">
        <v>17</v>
      </c>
      <c r="G41" s="51" t="s">
        <v>31</v>
      </c>
      <c r="J41" s="51" t="s">
        <v>18</v>
      </c>
      <c r="K41" s="51" t="s">
        <v>19</v>
      </c>
      <c r="M41" s="51" t="s">
        <v>38</v>
      </c>
      <c r="P41" s="51" t="s">
        <v>92</v>
      </c>
      <c r="Q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" spans="1:17" ht="17.100000000000001" customHeight="1" x14ac:dyDescent="0.25">
      <c r="A42" s="51" t="s">
        <v>151</v>
      </c>
      <c r="B42" s="51" t="s">
        <v>111</v>
      </c>
      <c r="C42" s="51">
        <v>14414</v>
      </c>
      <c r="E42" s="51" t="s">
        <v>18</v>
      </c>
      <c r="F42" s="51" t="s">
        <v>17</v>
      </c>
      <c r="G42" s="51" t="s">
        <v>31</v>
      </c>
      <c r="J42" s="51" t="s">
        <v>18</v>
      </c>
      <c r="K42" s="51" t="s">
        <v>19</v>
      </c>
      <c r="M42" s="51" t="s">
        <v>38</v>
      </c>
      <c r="P42" s="51" t="s">
        <v>92</v>
      </c>
      <c r="Q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" spans="1:17" ht="17.100000000000001" customHeight="1" x14ac:dyDescent="0.25">
      <c r="A43" s="51" t="s">
        <v>152</v>
      </c>
      <c r="B43" s="51" t="s">
        <v>111</v>
      </c>
      <c r="C43" s="51">
        <v>14414</v>
      </c>
      <c r="E43" s="51" t="s">
        <v>18</v>
      </c>
      <c r="F43" s="51" t="s">
        <v>17</v>
      </c>
      <c r="G43" s="51" t="s">
        <v>31</v>
      </c>
      <c r="J43" s="51" t="s">
        <v>18</v>
      </c>
      <c r="K43" s="51" t="s">
        <v>19</v>
      </c>
      <c r="M43" s="51" t="s">
        <v>38</v>
      </c>
      <c r="P43" s="51" t="s">
        <v>92</v>
      </c>
      <c r="Q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" spans="1:17" ht="17.100000000000001" customHeight="1" x14ac:dyDescent="0.25">
      <c r="A44" s="51" t="s">
        <v>153</v>
      </c>
      <c r="B44" s="51" t="s">
        <v>111</v>
      </c>
      <c r="C44" s="51">
        <v>14414</v>
      </c>
      <c r="E44" s="51" t="s">
        <v>18</v>
      </c>
      <c r="F44" s="51" t="s">
        <v>17</v>
      </c>
      <c r="G44" s="51" t="s">
        <v>31</v>
      </c>
      <c r="J44" s="51" t="s">
        <v>18</v>
      </c>
      <c r="K44" s="51" t="s">
        <v>19</v>
      </c>
      <c r="M44" s="51" t="s">
        <v>38</v>
      </c>
      <c r="P44" s="51" t="s">
        <v>92</v>
      </c>
      <c r="Q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" spans="1:17" ht="17.100000000000001" customHeight="1" x14ac:dyDescent="0.25">
      <c r="A45" s="51" t="s">
        <v>154</v>
      </c>
      <c r="B45" s="51" t="s">
        <v>111</v>
      </c>
      <c r="C45" s="51">
        <v>14414</v>
      </c>
      <c r="E45" s="51" t="s">
        <v>18</v>
      </c>
      <c r="F45" s="51" t="s">
        <v>17</v>
      </c>
      <c r="G45" s="51" t="s">
        <v>31</v>
      </c>
      <c r="J45" s="51" t="s">
        <v>18</v>
      </c>
      <c r="K45" s="51" t="s">
        <v>19</v>
      </c>
      <c r="M45" s="51" t="s">
        <v>38</v>
      </c>
      <c r="P45" s="51" t="s">
        <v>92</v>
      </c>
      <c r="Q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" spans="1:17" ht="17.100000000000001" customHeight="1" x14ac:dyDescent="0.25">
      <c r="A46" s="51" t="s">
        <v>155</v>
      </c>
      <c r="B46" s="51" t="s">
        <v>111</v>
      </c>
      <c r="C46" s="51">
        <v>14414</v>
      </c>
      <c r="E46" s="51" t="s">
        <v>18</v>
      </c>
      <c r="F46" s="51" t="s">
        <v>17</v>
      </c>
      <c r="G46" s="51" t="s">
        <v>31</v>
      </c>
      <c r="J46" s="51" t="s">
        <v>18</v>
      </c>
      <c r="K46" s="51" t="s">
        <v>19</v>
      </c>
      <c r="M46" s="51" t="s">
        <v>38</v>
      </c>
      <c r="P46" s="51" t="s">
        <v>92</v>
      </c>
      <c r="Q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" spans="1:17" ht="17.100000000000001" customHeight="1" x14ac:dyDescent="0.25">
      <c r="A47" s="51" t="s">
        <v>156</v>
      </c>
      <c r="B47" s="51" t="s">
        <v>111</v>
      </c>
      <c r="C47" s="51">
        <v>14414</v>
      </c>
      <c r="E47" s="51" t="s">
        <v>18</v>
      </c>
      <c r="F47" s="51" t="s">
        <v>17</v>
      </c>
      <c r="G47" s="51" t="s">
        <v>31</v>
      </c>
      <c r="J47" s="51" t="s">
        <v>18</v>
      </c>
      <c r="K47" s="51" t="s">
        <v>104</v>
      </c>
      <c r="M47" s="51" t="s">
        <v>38</v>
      </c>
      <c r="P47" s="51" t="s">
        <v>92</v>
      </c>
      <c r="Q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" spans="1:17" ht="17.100000000000001" customHeight="1" x14ac:dyDescent="0.25">
      <c r="A48" s="51" t="s">
        <v>157</v>
      </c>
      <c r="B48" s="51" t="s">
        <v>111</v>
      </c>
      <c r="C48" s="51">
        <v>14414</v>
      </c>
      <c r="E48" s="51" t="s">
        <v>18</v>
      </c>
      <c r="F48" s="51" t="s">
        <v>17</v>
      </c>
      <c r="G48" s="51" t="s">
        <v>31</v>
      </c>
      <c r="J48" s="51" t="s">
        <v>18</v>
      </c>
      <c r="K48" s="51" t="s">
        <v>19</v>
      </c>
      <c r="M48" s="51" t="s">
        <v>38</v>
      </c>
      <c r="P48" s="51" t="s">
        <v>92</v>
      </c>
      <c r="Q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" spans="1:17" ht="17.100000000000001" customHeight="1" x14ac:dyDescent="0.25">
      <c r="A49" s="51" t="s">
        <v>158</v>
      </c>
      <c r="B49" s="51" t="s">
        <v>111</v>
      </c>
      <c r="C49" s="51">
        <v>14414</v>
      </c>
      <c r="E49" s="51" t="s">
        <v>18</v>
      </c>
      <c r="F49" s="51" t="s">
        <v>17</v>
      </c>
      <c r="G49" s="51" t="s">
        <v>31</v>
      </c>
      <c r="J49" s="51" t="s">
        <v>18</v>
      </c>
      <c r="K49" s="51" t="s">
        <v>19</v>
      </c>
      <c r="M49" s="51" t="s">
        <v>38</v>
      </c>
      <c r="P49" s="51" t="s">
        <v>92</v>
      </c>
      <c r="Q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" spans="1:17" ht="17.100000000000001" customHeight="1" x14ac:dyDescent="0.25">
      <c r="A50" s="51" t="s">
        <v>159</v>
      </c>
      <c r="B50" s="51" t="s">
        <v>111</v>
      </c>
      <c r="C50" s="51">
        <v>14414</v>
      </c>
      <c r="E50" s="51" t="s">
        <v>18</v>
      </c>
      <c r="F50" s="51" t="s">
        <v>17</v>
      </c>
      <c r="G50" s="51" t="s">
        <v>31</v>
      </c>
      <c r="J50" s="51" t="s">
        <v>18</v>
      </c>
      <c r="K50" s="51" t="s">
        <v>19</v>
      </c>
      <c r="M50" s="51" t="s">
        <v>38</v>
      </c>
      <c r="P50" s="51" t="s">
        <v>92</v>
      </c>
      <c r="Q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" spans="1:17" ht="17.100000000000001" customHeight="1" x14ac:dyDescent="0.25">
      <c r="A51" s="51" t="s">
        <v>160</v>
      </c>
      <c r="B51" s="51" t="s">
        <v>111</v>
      </c>
      <c r="C51" s="51">
        <v>14414</v>
      </c>
      <c r="E51" s="51" t="s">
        <v>18</v>
      </c>
      <c r="F51" s="51" t="s">
        <v>17</v>
      </c>
      <c r="G51" s="51" t="s">
        <v>31</v>
      </c>
      <c r="J51" s="51" t="s">
        <v>18</v>
      </c>
      <c r="K51" s="51" t="s">
        <v>104</v>
      </c>
      <c r="M51" s="51" t="s">
        <v>38</v>
      </c>
      <c r="P51" s="51" t="s">
        <v>92</v>
      </c>
      <c r="Q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" spans="1:17" ht="17.100000000000001" customHeight="1" x14ac:dyDescent="0.25">
      <c r="A52" s="51" t="s">
        <v>161</v>
      </c>
      <c r="B52" s="51" t="s">
        <v>111</v>
      </c>
      <c r="C52" s="51">
        <v>14414</v>
      </c>
      <c r="E52" s="51" t="s">
        <v>18</v>
      </c>
      <c r="F52" s="51" t="s">
        <v>17</v>
      </c>
      <c r="G52" s="51" t="s">
        <v>31</v>
      </c>
      <c r="J52" s="51" t="s">
        <v>18</v>
      </c>
      <c r="K52" s="51" t="s">
        <v>19</v>
      </c>
      <c r="M52" s="51" t="s">
        <v>38</v>
      </c>
      <c r="P52" s="51" t="s">
        <v>92</v>
      </c>
      <c r="Q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" spans="1:17" ht="17.100000000000001" customHeight="1" x14ac:dyDescent="0.25">
      <c r="A53" s="51" t="s">
        <v>162</v>
      </c>
      <c r="B53" s="51" t="s">
        <v>111</v>
      </c>
      <c r="C53" s="51">
        <v>14414</v>
      </c>
      <c r="E53" s="51" t="s">
        <v>18</v>
      </c>
      <c r="F53" s="51" t="s">
        <v>17</v>
      </c>
      <c r="G53" s="51" t="s">
        <v>31</v>
      </c>
      <c r="J53" s="51" t="s">
        <v>18</v>
      </c>
      <c r="K53" s="51" t="s">
        <v>19</v>
      </c>
      <c r="M53" s="51" t="s">
        <v>38</v>
      </c>
      <c r="P53" s="51" t="s">
        <v>92</v>
      </c>
      <c r="Q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" spans="1:17" ht="17.100000000000001" customHeight="1" x14ac:dyDescent="0.25">
      <c r="A54" s="51" t="s">
        <v>163</v>
      </c>
      <c r="B54" s="51" t="s">
        <v>111</v>
      </c>
      <c r="C54" s="51">
        <v>14414</v>
      </c>
      <c r="E54" s="51" t="s">
        <v>18</v>
      </c>
      <c r="F54" s="51" t="s">
        <v>17</v>
      </c>
      <c r="G54" s="51" t="s">
        <v>31</v>
      </c>
      <c r="J54" s="51" t="s">
        <v>18</v>
      </c>
      <c r="K54" s="51" t="s">
        <v>19</v>
      </c>
      <c r="M54" s="51" t="s">
        <v>38</v>
      </c>
      <c r="P54" s="51" t="s">
        <v>92</v>
      </c>
      <c r="Q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" spans="1:17" ht="17.100000000000001" customHeight="1" x14ac:dyDescent="0.25">
      <c r="A55" s="51" t="s">
        <v>164</v>
      </c>
      <c r="B55" s="51" t="s">
        <v>111</v>
      </c>
      <c r="C55" s="51">
        <v>14414</v>
      </c>
      <c r="E55" s="51" t="s">
        <v>18</v>
      </c>
      <c r="F55" s="51" t="s">
        <v>17</v>
      </c>
      <c r="G55" s="51" t="s">
        <v>31</v>
      </c>
      <c r="J55" s="51" t="s">
        <v>18</v>
      </c>
      <c r="K55" s="51" t="s">
        <v>19</v>
      </c>
      <c r="M55" s="51" t="s">
        <v>38</v>
      </c>
      <c r="P55" s="51" t="s">
        <v>92</v>
      </c>
      <c r="Q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" spans="1:17" ht="17.100000000000001" customHeight="1" x14ac:dyDescent="0.25">
      <c r="A56" s="51" t="s">
        <v>165</v>
      </c>
      <c r="B56" s="51" t="s">
        <v>111</v>
      </c>
      <c r="C56" s="51">
        <v>14414</v>
      </c>
      <c r="E56" s="51" t="s">
        <v>18</v>
      </c>
      <c r="F56" s="51" t="s">
        <v>17</v>
      </c>
      <c r="G56" s="51" t="s">
        <v>31</v>
      </c>
      <c r="J56" s="51" t="s">
        <v>18</v>
      </c>
      <c r="K56" s="51" t="s">
        <v>104</v>
      </c>
      <c r="M56" s="51" t="s">
        <v>38</v>
      </c>
      <c r="P56" s="51" t="s">
        <v>92</v>
      </c>
      <c r="Q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" spans="1:17" ht="17.100000000000001" customHeight="1" x14ac:dyDescent="0.25">
      <c r="A57" s="51" t="s">
        <v>166</v>
      </c>
      <c r="B57" s="51" t="s">
        <v>111</v>
      </c>
      <c r="C57" s="51">
        <v>14414</v>
      </c>
      <c r="E57" s="51" t="s">
        <v>18</v>
      </c>
      <c r="F57" s="51" t="s">
        <v>17</v>
      </c>
      <c r="G57" s="51" t="s">
        <v>31</v>
      </c>
      <c r="J57" s="51" t="s">
        <v>18</v>
      </c>
      <c r="K57" s="51" t="s">
        <v>19</v>
      </c>
      <c r="M57" s="51" t="s">
        <v>38</v>
      </c>
      <c r="P57" s="51" t="s">
        <v>92</v>
      </c>
      <c r="Q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" spans="1:17" ht="17.100000000000001" customHeight="1" x14ac:dyDescent="0.25">
      <c r="A58" s="51" t="s">
        <v>167</v>
      </c>
      <c r="B58" s="51" t="s">
        <v>111</v>
      </c>
      <c r="C58" s="51">
        <v>14414</v>
      </c>
      <c r="E58" s="51" t="s">
        <v>18</v>
      </c>
      <c r="F58" s="51" t="s">
        <v>17</v>
      </c>
      <c r="G58" s="51" t="s">
        <v>16</v>
      </c>
      <c r="J58" s="51" t="s">
        <v>18</v>
      </c>
      <c r="K58" s="51" t="s">
        <v>16</v>
      </c>
      <c r="M58" s="51" t="s">
        <v>38</v>
      </c>
      <c r="P58" s="51" t="s">
        <v>92</v>
      </c>
      <c r="Q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" spans="1:17" ht="17.100000000000001" customHeight="1" x14ac:dyDescent="0.25">
      <c r="A59" s="51" t="s">
        <v>168</v>
      </c>
      <c r="B59" s="51" t="s">
        <v>111</v>
      </c>
      <c r="C59" s="51">
        <v>14414</v>
      </c>
      <c r="E59" s="51" t="s">
        <v>18</v>
      </c>
      <c r="F59" s="51" t="s">
        <v>17</v>
      </c>
      <c r="G59" s="51" t="s">
        <v>16</v>
      </c>
      <c r="J59" s="51" t="s">
        <v>18</v>
      </c>
      <c r="K59" s="51" t="s">
        <v>16</v>
      </c>
      <c r="M59" s="51" t="s">
        <v>38</v>
      </c>
      <c r="P59" s="51" t="s">
        <v>92</v>
      </c>
      <c r="Q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" spans="1:17" ht="17.100000000000001" customHeight="1" x14ac:dyDescent="0.25">
      <c r="A60" s="51" t="s">
        <v>169</v>
      </c>
      <c r="B60" s="51" t="s">
        <v>111</v>
      </c>
      <c r="C60" s="51">
        <v>14414</v>
      </c>
      <c r="E60" s="51" t="s">
        <v>18</v>
      </c>
      <c r="F60" s="51" t="s">
        <v>17</v>
      </c>
      <c r="G60" s="51" t="s">
        <v>31</v>
      </c>
      <c r="J60" s="51" t="s">
        <v>18</v>
      </c>
      <c r="K60" s="51" t="s">
        <v>19</v>
      </c>
      <c r="M60" s="51" t="s">
        <v>41</v>
      </c>
      <c r="P60" s="51" t="s">
        <v>92</v>
      </c>
      <c r="Q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" spans="1:17" ht="17.100000000000001" customHeight="1" x14ac:dyDescent="0.25">
      <c r="A61" s="51" t="s">
        <v>170</v>
      </c>
      <c r="B61" s="51" t="s">
        <v>111</v>
      </c>
      <c r="C61" s="51">
        <v>14414</v>
      </c>
      <c r="E61" s="51" t="s">
        <v>18</v>
      </c>
      <c r="F61" s="51" t="s">
        <v>17</v>
      </c>
      <c r="G61" s="51" t="s">
        <v>31</v>
      </c>
      <c r="J61" s="51" t="s">
        <v>18</v>
      </c>
      <c r="K61" s="51" t="s">
        <v>104</v>
      </c>
      <c r="M61" s="51" t="s">
        <v>38</v>
      </c>
      <c r="P61" s="51" t="s">
        <v>92</v>
      </c>
      <c r="Q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" spans="1:17" ht="17.100000000000001" customHeight="1" x14ac:dyDescent="0.25">
      <c r="A62" s="51" t="s">
        <v>171</v>
      </c>
      <c r="B62" s="51" t="s">
        <v>111</v>
      </c>
      <c r="C62" s="51">
        <v>14414</v>
      </c>
      <c r="E62" s="51" t="s">
        <v>18</v>
      </c>
      <c r="F62" s="51" t="s">
        <v>17</v>
      </c>
      <c r="G62" s="51" t="s">
        <v>31</v>
      </c>
      <c r="J62" s="51" t="s">
        <v>18</v>
      </c>
      <c r="K62" s="51" t="s">
        <v>19</v>
      </c>
      <c r="M62" s="51" t="s">
        <v>38</v>
      </c>
      <c r="P62" s="51" t="s">
        <v>92</v>
      </c>
      <c r="Q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" spans="1:17" ht="17.100000000000001" customHeight="1" x14ac:dyDescent="0.25">
      <c r="A63" s="51" t="s">
        <v>172</v>
      </c>
      <c r="B63" s="51" t="s">
        <v>111</v>
      </c>
      <c r="C63" s="51">
        <v>14414</v>
      </c>
      <c r="E63" s="51" t="s">
        <v>18</v>
      </c>
      <c r="F63" s="51" t="s">
        <v>17</v>
      </c>
      <c r="G63" s="51" t="s">
        <v>31</v>
      </c>
      <c r="J63" s="51" t="s">
        <v>18</v>
      </c>
      <c r="K63" s="51" t="s">
        <v>104</v>
      </c>
      <c r="M63" s="51" t="s">
        <v>38</v>
      </c>
      <c r="P63" s="51" t="s">
        <v>92</v>
      </c>
      <c r="Q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" spans="1:17" ht="17.100000000000001" customHeight="1" x14ac:dyDescent="0.25">
      <c r="A64" s="51" t="s">
        <v>173</v>
      </c>
      <c r="B64" s="51" t="s">
        <v>111</v>
      </c>
      <c r="C64" s="51">
        <v>14414</v>
      </c>
      <c r="E64" s="51" t="s">
        <v>18</v>
      </c>
      <c r="F64" s="51" t="s">
        <v>17</v>
      </c>
      <c r="G64" s="51" t="s">
        <v>31</v>
      </c>
      <c r="J64" s="51" t="s">
        <v>18</v>
      </c>
      <c r="K64" s="51" t="s">
        <v>104</v>
      </c>
      <c r="M64" s="51" t="s">
        <v>38</v>
      </c>
      <c r="P64" s="51" t="s">
        <v>92</v>
      </c>
      <c r="Q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" spans="1:17" ht="17.100000000000001" customHeight="1" x14ac:dyDescent="0.25">
      <c r="A65" s="51" t="s">
        <v>174</v>
      </c>
      <c r="B65" s="51" t="s">
        <v>111</v>
      </c>
      <c r="C65" s="51">
        <v>14414</v>
      </c>
      <c r="E65" s="51" t="s">
        <v>18</v>
      </c>
      <c r="F65" s="51" t="s">
        <v>17</v>
      </c>
      <c r="G65" s="51" t="s">
        <v>31</v>
      </c>
      <c r="J65" s="51" t="s">
        <v>18</v>
      </c>
      <c r="K65" s="51" t="s">
        <v>19</v>
      </c>
      <c r="M65" s="51" t="s">
        <v>38</v>
      </c>
      <c r="P65" s="51" t="s">
        <v>92</v>
      </c>
      <c r="Q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" spans="1:17" ht="17.100000000000001" customHeight="1" x14ac:dyDescent="0.25">
      <c r="A66" s="51" t="s">
        <v>175</v>
      </c>
      <c r="B66" s="51" t="s">
        <v>111</v>
      </c>
      <c r="C66" s="51">
        <v>14414</v>
      </c>
      <c r="E66" s="51" t="s">
        <v>18</v>
      </c>
      <c r="F66" s="51" t="s">
        <v>17</v>
      </c>
      <c r="G66" s="51" t="s">
        <v>31</v>
      </c>
      <c r="J66" s="51" t="s">
        <v>18</v>
      </c>
      <c r="K66" s="51" t="s">
        <v>104</v>
      </c>
      <c r="M66" s="51" t="s">
        <v>38</v>
      </c>
      <c r="P66" s="51" t="s">
        <v>92</v>
      </c>
      <c r="Q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" spans="1:17" ht="17.100000000000001" customHeight="1" x14ac:dyDescent="0.25">
      <c r="A67" s="51" t="s">
        <v>176</v>
      </c>
      <c r="B67" s="51" t="s">
        <v>111</v>
      </c>
      <c r="C67" s="51">
        <v>14414</v>
      </c>
      <c r="E67" s="51" t="s">
        <v>18</v>
      </c>
      <c r="F67" s="51" t="s">
        <v>17</v>
      </c>
      <c r="G67" s="51" t="s">
        <v>31</v>
      </c>
      <c r="J67" s="51" t="s">
        <v>18</v>
      </c>
      <c r="K67" s="51" t="s">
        <v>19</v>
      </c>
      <c r="M67" s="51" t="s">
        <v>38</v>
      </c>
      <c r="Q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" spans="1:17" ht="17.100000000000001" customHeight="1" x14ac:dyDescent="0.25">
      <c r="A68" s="51" t="s">
        <v>177</v>
      </c>
      <c r="B68" s="51" t="s">
        <v>111</v>
      </c>
      <c r="C68" s="51">
        <v>14414</v>
      </c>
      <c r="E68" s="51" t="s">
        <v>18</v>
      </c>
      <c r="F68" s="51" t="s">
        <v>17</v>
      </c>
      <c r="G68" s="51" t="s">
        <v>31</v>
      </c>
      <c r="J68" s="51" t="s">
        <v>18</v>
      </c>
      <c r="K68" s="51" t="s">
        <v>19</v>
      </c>
      <c r="M68" s="51" t="s">
        <v>38</v>
      </c>
      <c r="P68" s="51" t="s">
        <v>92</v>
      </c>
      <c r="Q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" spans="1:17" ht="17.100000000000001" customHeight="1" x14ac:dyDescent="0.25">
      <c r="A69" s="51" t="s">
        <v>178</v>
      </c>
      <c r="B69" s="51" t="s">
        <v>111</v>
      </c>
      <c r="C69" s="51">
        <v>14414</v>
      </c>
      <c r="E69" s="51" t="s">
        <v>18</v>
      </c>
      <c r="F69" s="51" t="s">
        <v>17</v>
      </c>
      <c r="G69" s="51" t="s">
        <v>31</v>
      </c>
      <c r="J69" s="51" t="s">
        <v>18</v>
      </c>
      <c r="K69" s="51" t="s">
        <v>19</v>
      </c>
      <c r="M69" s="51" t="s">
        <v>38</v>
      </c>
      <c r="P69" s="51" t="s">
        <v>92</v>
      </c>
      <c r="Q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" spans="1:17" ht="17.100000000000001" customHeight="1" x14ac:dyDescent="0.25">
      <c r="A70" s="51" t="s">
        <v>179</v>
      </c>
      <c r="B70" s="51" t="s">
        <v>111</v>
      </c>
      <c r="C70" s="51">
        <v>14414</v>
      </c>
      <c r="E70" s="51" t="s">
        <v>18</v>
      </c>
      <c r="F70" s="51" t="s">
        <v>17</v>
      </c>
      <c r="G70" s="51" t="s">
        <v>31</v>
      </c>
      <c r="J70" s="51" t="s">
        <v>18</v>
      </c>
      <c r="K70" s="51" t="s">
        <v>104</v>
      </c>
      <c r="M70" s="51" t="s">
        <v>38</v>
      </c>
      <c r="P70" s="51" t="s">
        <v>92</v>
      </c>
      <c r="Q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" spans="1:17" ht="17.100000000000001" customHeight="1" x14ac:dyDescent="0.25">
      <c r="A71" s="51" t="s">
        <v>180</v>
      </c>
      <c r="B71" s="51" t="s">
        <v>111</v>
      </c>
      <c r="C71" s="51">
        <v>14414</v>
      </c>
      <c r="E71" s="51" t="s">
        <v>18</v>
      </c>
      <c r="F71" s="51" t="s">
        <v>17</v>
      </c>
      <c r="G71" s="51" t="s">
        <v>31</v>
      </c>
      <c r="J71" s="51" t="s">
        <v>18</v>
      </c>
      <c r="K71" s="51" t="s">
        <v>104</v>
      </c>
      <c r="M71" s="51" t="s">
        <v>38</v>
      </c>
      <c r="P71" s="51" t="s">
        <v>92</v>
      </c>
      <c r="Q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" spans="1:17" ht="17.100000000000001" customHeight="1" x14ac:dyDescent="0.25">
      <c r="A72" s="51" t="s">
        <v>181</v>
      </c>
      <c r="B72" s="51" t="s">
        <v>111</v>
      </c>
      <c r="C72" s="51">
        <v>14414</v>
      </c>
      <c r="E72" s="51" t="s">
        <v>18</v>
      </c>
      <c r="F72" s="51" t="s">
        <v>17</v>
      </c>
      <c r="G72" s="51" t="s">
        <v>31</v>
      </c>
      <c r="J72" s="51" t="s">
        <v>18</v>
      </c>
      <c r="K72" s="51" t="s">
        <v>104</v>
      </c>
      <c r="M72" s="51" t="s">
        <v>38</v>
      </c>
      <c r="P72" s="51" t="s">
        <v>92</v>
      </c>
      <c r="Q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" spans="1:17" ht="17.100000000000001" customHeight="1" x14ac:dyDescent="0.25">
      <c r="A73" s="51" t="s">
        <v>182</v>
      </c>
      <c r="B73" s="51" t="s">
        <v>111</v>
      </c>
      <c r="C73" s="51">
        <v>14414</v>
      </c>
      <c r="E73" s="51" t="s">
        <v>18</v>
      </c>
      <c r="F73" s="51" t="s">
        <v>17</v>
      </c>
      <c r="G73" s="51" t="s">
        <v>31</v>
      </c>
      <c r="J73" s="51" t="s">
        <v>18</v>
      </c>
      <c r="K73" s="51" t="s">
        <v>19</v>
      </c>
      <c r="M73" s="51" t="s">
        <v>38</v>
      </c>
      <c r="P73" s="51" t="s">
        <v>92</v>
      </c>
      <c r="Q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" spans="1:17" ht="17.100000000000001" customHeight="1" x14ac:dyDescent="0.25">
      <c r="A74" s="51" t="s">
        <v>183</v>
      </c>
      <c r="B74" s="51" t="s">
        <v>111</v>
      </c>
      <c r="C74" s="51">
        <v>14414</v>
      </c>
      <c r="E74" s="51" t="s">
        <v>18</v>
      </c>
      <c r="F74" s="51" t="s">
        <v>17</v>
      </c>
      <c r="G74" s="51" t="s">
        <v>31</v>
      </c>
      <c r="J74" s="51" t="s">
        <v>18</v>
      </c>
      <c r="K74" s="51" t="s">
        <v>19</v>
      </c>
      <c r="M74" s="51" t="s">
        <v>38</v>
      </c>
      <c r="P74" s="51" t="s">
        <v>92</v>
      </c>
      <c r="Q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" spans="1:17" ht="17.100000000000001" customHeight="1" x14ac:dyDescent="0.25">
      <c r="A75" s="51" t="s">
        <v>184</v>
      </c>
      <c r="B75" s="51" t="s">
        <v>111</v>
      </c>
      <c r="C75" s="51">
        <v>14414</v>
      </c>
      <c r="E75" s="51" t="s">
        <v>18</v>
      </c>
      <c r="F75" s="51" t="s">
        <v>17</v>
      </c>
      <c r="G75" s="51" t="s">
        <v>31</v>
      </c>
      <c r="J75" s="51" t="s">
        <v>18</v>
      </c>
      <c r="K75" s="51" t="s">
        <v>19</v>
      </c>
      <c r="M75" s="51" t="s">
        <v>38</v>
      </c>
      <c r="P75" s="51" t="s">
        <v>92</v>
      </c>
      <c r="Q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" spans="1:17" ht="17.100000000000001" customHeight="1" x14ac:dyDescent="0.25">
      <c r="A76" s="51" t="s">
        <v>185</v>
      </c>
      <c r="B76" s="51" t="s">
        <v>111</v>
      </c>
      <c r="C76" s="51">
        <v>14414</v>
      </c>
      <c r="E76" s="51" t="s">
        <v>18</v>
      </c>
      <c r="F76" s="51" t="s">
        <v>17</v>
      </c>
      <c r="G76" s="51" t="s">
        <v>31</v>
      </c>
      <c r="J76" s="51" t="s">
        <v>18</v>
      </c>
      <c r="K76" s="51" t="s">
        <v>19</v>
      </c>
      <c r="M76" s="51" t="s">
        <v>38</v>
      </c>
      <c r="P76" s="51" t="s">
        <v>92</v>
      </c>
      <c r="Q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" spans="1:17" ht="17.100000000000001" customHeight="1" x14ac:dyDescent="0.25">
      <c r="A77" s="51" t="s">
        <v>186</v>
      </c>
      <c r="B77" s="51" t="s">
        <v>111</v>
      </c>
      <c r="C77" s="51">
        <v>14414</v>
      </c>
      <c r="E77" s="51" t="s">
        <v>18</v>
      </c>
      <c r="F77" s="51" t="s">
        <v>17</v>
      </c>
      <c r="G77" s="51" t="s">
        <v>31</v>
      </c>
      <c r="J77" s="51" t="s">
        <v>18</v>
      </c>
      <c r="K77" s="51" t="s">
        <v>19</v>
      </c>
      <c r="M77" s="51" t="s">
        <v>38</v>
      </c>
      <c r="P77" s="51" t="s">
        <v>92</v>
      </c>
      <c r="Q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8" spans="1:17" ht="17.100000000000001" customHeight="1" x14ac:dyDescent="0.25">
      <c r="A78" s="51" t="s">
        <v>187</v>
      </c>
      <c r="B78" s="51" t="s">
        <v>111</v>
      </c>
      <c r="C78" s="51">
        <v>14414</v>
      </c>
      <c r="E78" s="51" t="s">
        <v>18</v>
      </c>
      <c r="F78" s="51" t="s">
        <v>17</v>
      </c>
      <c r="G78" s="51" t="s">
        <v>31</v>
      </c>
      <c r="J78" s="51" t="s">
        <v>18</v>
      </c>
      <c r="K78" s="51" t="s">
        <v>19</v>
      </c>
      <c r="M78" s="51" t="s">
        <v>38</v>
      </c>
      <c r="P78" s="51" t="s">
        <v>92</v>
      </c>
      <c r="Q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9" spans="1:17" ht="17.100000000000001" customHeight="1" x14ac:dyDescent="0.25">
      <c r="A79" s="51" t="s">
        <v>188</v>
      </c>
      <c r="B79" s="51" t="s">
        <v>111</v>
      </c>
      <c r="C79" s="51">
        <v>14414</v>
      </c>
      <c r="E79" s="51" t="s">
        <v>18</v>
      </c>
      <c r="F79" s="51" t="s">
        <v>17</v>
      </c>
      <c r="G79" s="51" t="s">
        <v>31</v>
      </c>
      <c r="J79" s="51" t="s">
        <v>18</v>
      </c>
      <c r="K79" s="51" t="s">
        <v>19</v>
      </c>
      <c r="M79" s="51" t="s">
        <v>38</v>
      </c>
      <c r="P79" s="51" t="s">
        <v>92</v>
      </c>
      <c r="Q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" spans="1:17" ht="17.100000000000001" customHeight="1" x14ac:dyDescent="0.25">
      <c r="A80" s="51" t="s">
        <v>189</v>
      </c>
      <c r="B80" s="51" t="s">
        <v>111</v>
      </c>
      <c r="C80" s="51">
        <v>14414</v>
      </c>
      <c r="E80" s="51" t="s">
        <v>18</v>
      </c>
      <c r="F80" s="51" t="s">
        <v>17</v>
      </c>
      <c r="G80" s="51" t="s">
        <v>31</v>
      </c>
      <c r="J80" s="51" t="s">
        <v>18</v>
      </c>
      <c r="K80" s="51" t="s">
        <v>31</v>
      </c>
      <c r="M80" s="51" t="s">
        <v>38</v>
      </c>
      <c r="P80" s="51" t="s">
        <v>92</v>
      </c>
      <c r="Q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1" spans="1:17" ht="17.100000000000001" customHeight="1" x14ac:dyDescent="0.25">
      <c r="A81" s="51" t="s">
        <v>190</v>
      </c>
      <c r="B81" s="51" t="s">
        <v>111</v>
      </c>
      <c r="C81" s="51">
        <v>14414</v>
      </c>
      <c r="E81" s="51" t="s">
        <v>25</v>
      </c>
      <c r="F81" s="51" t="s">
        <v>17</v>
      </c>
      <c r="G81" s="51" t="s">
        <v>31</v>
      </c>
      <c r="J81" s="51" t="s">
        <v>25</v>
      </c>
      <c r="K81" s="51" t="s">
        <v>104</v>
      </c>
      <c r="M81" s="51" t="s">
        <v>38</v>
      </c>
      <c r="P81" s="51" t="s">
        <v>92</v>
      </c>
      <c r="Q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2" spans="1:17" ht="17.100000000000001" customHeight="1" x14ac:dyDescent="0.25">
      <c r="A82" s="51" t="s">
        <v>191</v>
      </c>
      <c r="B82" s="51" t="s">
        <v>111</v>
      </c>
      <c r="C82" s="51">
        <v>14414</v>
      </c>
      <c r="E82" s="51" t="s">
        <v>18</v>
      </c>
      <c r="F82" s="51" t="s">
        <v>17</v>
      </c>
      <c r="G82" s="51" t="s">
        <v>31</v>
      </c>
      <c r="J82" s="51" t="s">
        <v>18</v>
      </c>
      <c r="K82" s="51" t="s">
        <v>19</v>
      </c>
      <c r="M82" s="51" t="s">
        <v>38</v>
      </c>
      <c r="P82" s="51" t="s">
        <v>92</v>
      </c>
      <c r="Q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3" spans="1:17" ht="17.100000000000001" customHeight="1" x14ac:dyDescent="0.25">
      <c r="A83" s="51" t="s">
        <v>192</v>
      </c>
      <c r="B83" s="51" t="s">
        <v>111</v>
      </c>
      <c r="C83" s="51">
        <v>14414</v>
      </c>
      <c r="E83" s="51" t="s">
        <v>18</v>
      </c>
      <c r="F83" s="51" t="s">
        <v>17</v>
      </c>
      <c r="G83" s="51" t="s">
        <v>31</v>
      </c>
      <c r="J83" s="51" t="s">
        <v>18</v>
      </c>
      <c r="K83" s="51" t="s">
        <v>19</v>
      </c>
      <c r="M83" s="51" t="s">
        <v>38</v>
      </c>
      <c r="P83" s="51" t="s">
        <v>92</v>
      </c>
      <c r="Q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4" spans="1:17" ht="17.100000000000001" customHeight="1" x14ac:dyDescent="0.25">
      <c r="A84" s="51" t="s">
        <v>193</v>
      </c>
      <c r="B84" s="51" t="s">
        <v>111</v>
      </c>
      <c r="C84" s="51">
        <v>14414</v>
      </c>
      <c r="E84" s="51" t="s">
        <v>18</v>
      </c>
      <c r="F84" s="51" t="s">
        <v>17</v>
      </c>
      <c r="G84" s="51" t="s">
        <v>31</v>
      </c>
      <c r="J84" s="51" t="s">
        <v>18</v>
      </c>
      <c r="K84" s="51" t="s">
        <v>19</v>
      </c>
      <c r="M84" s="51" t="s">
        <v>38</v>
      </c>
      <c r="P84" s="51" t="s">
        <v>92</v>
      </c>
      <c r="Q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5" spans="1:17" ht="17.100000000000001" customHeight="1" x14ac:dyDescent="0.25">
      <c r="A85" s="51" t="s">
        <v>194</v>
      </c>
      <c r="B85" s="51" t="s">
        <v>111</v>
      </c>
      <c r="C85" s="51">
        <v>14414</v>
      </c>
      <c r="E85" s="51" t="s">
        <v>18</v>
      </c>
      <c r="F85" s="51" t="s">
        <v>17</v>
      </c>
      <c r="G85" s="51" t="s">
        <v>31</v>
      </c>
      <c r="J85" s="51" t="s">
        <v>18</v>
      </c>
      <c r="K85" s="51" t="s">
        <v>19</v>
      </c>
      <c r="M85" s="51" t="s">
        <v>38</v>
      </c>
      <c r="P85" s="51" t="s">
        <v>92</v>
      </c>
      <c r="Q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6" spans="1:17" ht="17.100000000000001" customHeight="1" x14ac:dyDescent="0.25">
      <c r="A86" s="51" t="s">
        <v>195</v>
      </c>
      <c r="B86" s="51" t="s">
        <v>111</v>
      </c>
      <c r="C86" s="51">
        <v>14414</v>
      </c>
      <c r="E86" s="51" t="s">
        <v>18</v>
      </c>
      <c r="F86" s="51" t="s">
        <v>17</v>
      </c>
      <c r="G86" s="51" t="s">
        <v>31</v>
      </c>
      <c r="J86" s="51" t="s">
        <v>18</v>
      </c>
      <c r="K86" s="51" t="s">
        <v>19</v>
      </c>
      <c r="M86" s="51" t="s">
        <v>38</v>
      </c>
      <c r="P86" s="51" t="s">
        <v>92</v>
      </c>
      <c r="Q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7" spans="1:17" ht="17.100000000000001" customHeight="1" x14ac:dyDescent="0.25">
      <c r="A87" s="51" t="s">
        <v>196</v>
      </c>
      <c r="B87" s="51" t="s">
        <v>111</v>
      </c>
      <c r="C87" s="51">
        <v>14414</v>
      </c>
      <c r="E87" s="51" t="s">
        <v>18</v>
      </c>
      <c r="F87" s="51" t="s">
        <v>17</v>
      </c>
      <c r="G87" s="51" t="s">
        <v>19</v>
      </c>
      <c r="J87" s="51" t="s">
        <v>18</v>
      </c>
      <c r="K87" s="51" t="s">
        <v>19</v>
      </c>
      <c r="M87" s="51" t="s">
        <v>38</v>
      </c>
      <c r="P87" s="51" t="s">
        <v>92</v>
      </c>
      <c r="Q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8" spans="1:17" ht="17.100000000000001" customHeight="1" x14ac:dyDescent="0.25">
      <c r="A88" s="51" t="s">
        <v>197</v>
      </c>
      <c r="B88" s="51" t="s">
        <v>111</v>
      </c>
      <c r="C88" s="51">
        <v>14414</v>
      </c>
      <c r="E88" s="51" t="s">
        <v>18</v>
      </c>
      <c r="F88" s="51" t="s">
        <v>17</v>
      </c>
      <c r="G88" s="51" t="s">
        <v>31</v>
      </c>
      <c r="J88" s="51" t="s">
        <v>18</v>
      </c>
      <c r="K88" s="51" t="s">
        <v>19</v>
      </c>
      <c r="M88" s="51" t="s">
        <v>38</v>
      </c>
      <c r="P88" s="51" t="s">
        <v>92</v>
      </c>
      <c r="Q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9" spans="1:17" ht="17.100000000000001" customHeight="1" x14ac:dyDescent="0.25">
      <c r="A89" s="51" t="s">
        <v>198</v>
      </c>
      <c r="B89" s="51" t="s">
        <v>111</v>
      </c>
      <c r="C89" s="51">
        <v>14414</v>
      </c>
      <c r="E89" s="51" t="s">
        <v>18</v>
      </c>
      <c r="F89" s="51" t="s">
        <v>17</v>
      </c>
      <c r="G89" s="51" t="s">
        <v>31</v>
      </c>
      <c r="J89" s="51" t="s">
        <v>18</v>
      </c>
      <c r="K89" s="51" t="s">
        <v>19</v>
      </c>
      <c r="M89" s="51" t="s">
        <v>38</v>
      </c>
      <c r="P89" s="51" t="s">
        <v>92</v>
      </c>
      <c r="Q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0" spans="1:17" ht="17.100000000000001" customHeight="1" x14ac:dyDescent="0.25">
      <c r="A90" s="51" t="s">
        <v>199</v>
      </c>
      <c r="B90" s="51" t="s">
        <v>111</v>
      </c>
      <c r="C90" s="51">
        <v>14414</v>
      </c>
      <c r="E90" s="51" t="s">
        <v>18</v>
      </c>
      <c r="F90" s="51" t="s">
        <v>17</v>
      </c>
      <c r="G90" s="51" t="s">
        <v>31</v>
      </c>
      <c r="J90" s="51" t="s">
        <v>18</v>
      </c>
      <c r="K90" s="51" t="s">
        <v>19</v>
      </c>
      <c r="M90" s="51" t="s">
        <v>38</v>
      </c>
      <c r="P90" s="51" t="s">
        <v>92</v>
      </c>
      <c r="Q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1" spans="1:17" ht="17.100000000000001" customHeight="1" x14ac:dyDescent="0.25">
      <c r="A91" s="51" t="s">
        <v>200</v>
      </c>
      <c r="B91" s="51" t="s">
        <v>111</v>
      </c>
      <c r="C91" s="51">
        <v>14414</v>
      </c>
      <c r="E91" s="51" t="s">
        <v>18</v>
      </c>
      <c r="F91" s="51" t="s">
        <v>17</v>
      </c>
      <c r="G91" s="51" t="s">
        <v>31</v>
      </c>
      <c r="J91" s="51" t="s">
        <v>18</v>
      </c>
      <c r="K91" s="51" t="s">
        <v>19</v>
      </c>
      <c r="M91" s="51" t="s">
        <v>38</v>
      </c>
      <c r="P91" s="51" t="s">
        <v>92</v>
      </c>
      <c r="Q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2" spans="1:17" ht="17.100000000000001" customHeight="1" x14ac:dyDescent="0.25">
      <c r="A92" s="51" t="s">
        <v>201</v>
      </c>
      <c r="B92" s="51" t="s">
        <v>111</v>
      </c>
      <c r="C92" s="51">
        <v>14414</v>
      </c>
      <c r="E92" s="51" t="s">
        <v>18</v>
      </c>
      <c r="F92" s="51" t="s">
        <v>17</v>
      </c>
      <c r="G92" s="51" t="s">
        <v>31</v>
      </c>
      <c r="J92" s="51" t="s">
        <v>18</v>
      </c>
      <c r="K92" s="51" t="s">
        <v>104</v>
      </c>
      <c r="M92" s="51" t="s">
        <v>38</v>
      </c>
      <c r="P92" s="51" t="s">
        <v>92</v>
      </c>
      <c r="Q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3" spans="1:17" ht="17.100000000000001" customHeight="1" x14ac:dyDescent="0.25">
      <c r="A93" s="51" t="s">
        <v>202</v>
      </c>
      <c r="B93" s="51" t="s">
        <v>111</v>
      </c>
      <c r="C93" s="51">
        <v>14414</v>
      </c>
      <c r="E93" s="51" t="s">
        <v>18</v>
      </c>
      <c r="F93" s="51" t="s">
        <v>17</v>
      </c>
      <c r="G93" s="51" t="s">
        <v>31</v>
      </c>
      <c r="J93" s="51" t="s">
        <v>18</v>
      </c>
      <c r="K93" s="51" t="s">
        <v>104</v>
      </c>
      <c r="M93" s="51" t="s">
        <v>38</v>
      </c>
      <c r="P93" s="51" t="s">
        <v>92</v>
      </c>
      <c r="Q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4" spans="1:17" ht="17.100000000000001" customHeight="1" x14ac:dyDescent="0.25">
      <c r="A94" s="51" t="s">
        <v>203</v>
      </c>
      <c r="B94" s="51" t="s">
        <v>111</v>
      </c>
      <c r="C94" s="51">
        <v>14414</v>
      </c>
      <c r="E94" s="51" t="s">
        <v>18</v>
      </c>
      <c r="F94" s="51" t="s">
        <v>17</v>
      </c>
      <c r="G94" s="51" t="s">
        <v>31</v>
      </c>
      <c r="J94" s="51" t="s">
        <v>18</v>
      </c>
      <c r="K94" s="51" t="s">
        <v>19</v>
      </c>
      <c r="M94" s="51" t="s">
        <v>38</v>
      </c>
      <c r="P94" s="51" t="s">
        <v>92</v>
      </c>
      <c r="Q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5" spans="1:17" ht="17.100000000000001" customHeight="1" x14ac:dyDescent="0.25">
      <c r="A95" s="51" t="s">
        <v>204</v>
      </c>
      <c r="B95" s="51" t="s">
        <v>111</v>
      </c>
      <c r="C95" s="51">
        <v>14414</v>
      </c>
      <c r="E95" s="51" t="s">
        <v>18</v>
      </c>
      <c r="F95" s="51" t="s">
        <v>17</v>
      </c>
      <c r="G95" s="51" t="s">
        <v>31</v>
      </c>
      <c r="J95" s="51" t="s">
        <v>18</v>
      </c>
      <c r="K95" s="51" t="s">
        <v>104</v>
      </c>
      <c r="M95" s="51" t="s">
        <v>38</v>
      </c>
      <c r="P95" s="51" t="s">
        <v>92</v>
      </c>
      <c r="Q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6" spans="1:17" ht="17.100000000000001" customHeight="1" x14ac:dyDescent="0.25">
      <c r="A96" s="51" t="s">
        <v>205</v>
      </c>
      <c r="B96" s="51" t="s">
        <v>111</v>
      </c>
      <c r="C96" s="51">
        <v>14414</v>
      </c>
      <c r="E96" s="51" t="s">
        <v>18</v>
      </c>
      <c r="F96" s="51" t="s">
        <v>17</v>
      </c>
      <c r="G96" s="51" t="s">
        <v>31</v>
      </c>
      <c r="J96" s="51" t="s">
        <v>18</v>
      </c>
      <c r="K96" s="51" t="s">
        <v>19</v>
      </c>
      <c r="M96" s="51" t="s">
        <v>38</v>
      </c>
      <c r="P96" s="51" t="s">
        <v>92</v>
      </c>
      <c r="Q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7" spans="1:17" ht="17.100000000000001" customHeight="1" x14ac:dyDescent="0.25">
      <c r="A97" s="51" t="s">
        <v>206</v>
      </c>
      <c r="B97" s="51" t="s">
        <v>111</v>
      </c>
      <c r="C97" s="51">
        <v>14414</v>
      </c>
      <c r="E97" s="51" t="s">
        <v>18</v>
      </c>
      <c r="F97" s="51" t="s">
        <v>17</v>
      </c>
      <c r="G97" s="51" t="s">
        <v>31</v>
      </c>
      <c r="J97" s="51" t="s">
        <v>18</v>
      </c>
      <c r="K97" s="51" t="s">
        <v>104</v>
      </c>
      <c r="M97" s="51" t="s">
        <v>38</v>
      </c>
      <c r="P97" s="51" t="s">
        <v>92</v>
      </c>
      <c r="Q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8" spans="1:17" ht="17.100000000000001" customHeight="1" x14ac:dyDescent="0.25">
      <c r="A98" s="51" t="s">
        <v>207</v>
      </c>
      <c r="B98" s="51" t="s">
        <v>111</v>
      </c>
      <c r="C98" s="51">
        <v>14414</v>
      </c>
      <c r="E98" s="51" t="s">
        <v>18</v>
      </c>
      <c r="F98" s="51" t="s">
        <v>17</v>
      </c>
      <c r="G98" s="51" t="s">
        <v>31</v>
      </c>
      <c r="J98" s="51" t="s">
        <v>18</v>
      </c>
      <c r="K98" s="51" t="s">
        <v>19</v>
      </c>
      <c r="M98" s="51" t="s">
        <v>38</v>
      </c>
      <c r="P98" s="51" t="s">
        <v>92</v>
      </c>
      <c r="Q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9" spans="1:17" ht="17.100000000000001" customHeight="1" x14ac:dyDescent="0.25">
      <c r="A99" s="51" t="s">
        <v>208</v>
      </c>
      <c r="B99" s="51" t="s">
        <v>111</v>
      </c>
      <c r="C99" s="51">
        <v>14414</v>
      </c>
      <c r="E99" s="51" t="s">
        <v>18</v>
      </c>
      <c r="F99" s="51" t="s">
        <v>17</v>
      </c>
      <c r="G99" s="51" t="s">
        <v>31</v>
      </c>
      <c r="J99" s="51" t="s">
        <v>18</v>
      </c>
      <c r="K99" s="51" t="s">
        <v>104</v>
      </c>
      <c r="M99" s="51" t="s">
        <v>38</v>
      </c>
      <c r="P99" s="51" t="s">
        <v>92</v>
      </c>
      <c r="Q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0" spans="1:17" ht="17.100000000000001" customHeight="1" x14ac:dyDescent="0.25">
      <c r="A100" s="51" t="s">
        <v>209</v>
      </c>
      <c r="B100" s="51" t="s">
        <v>111</v>
      </c>
      <c r="C100" s="51">
        <v>14414</v>
      </c>
      <c r="E100" s="51" t="s">
        <v>18</v>
      </c>
      <c r="F100" s="51" t="s">
        <v>17</v>
      </c>
      <c r="G100" s="51" t="s">
        <v>31</v>
      </c>
      <c r="J100" s="51" t="s">
        <v>18</v>
      </c>
      <c r="K100" s="51" t="s">
        <v>104</v>
      </c>
      <c r="M100" s="51" t="s">
        <v>38</v>
      </c>
      <c r="P100" s="51" t="s">
        <v>92</v>
      </c>
      <c r="Q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1" spans="1:17" ht="17.100000000000001" customHeight="1" x14ac:dyDescent="0.25">
      <c r="A101" s="51" t="s">
        <v>210</v>
      </c>
      <c r="B101" s="51" t="s">
        <v>111</v>
      </c>
      <c r="C101" s="51">
        <v>14414</v>
      </c>
      <c r="E101" s="51" t="s">
        <v>18</v>
      </c>
      <c r="F101" s="51" t="s">
        <v>17</v>
      </c>
      <c r="G101" s="51" t="s">
        <v>31</v>
      </c>
      <c r="J101" s="51" t="s">
        <v>18</v>
      </c>
      <c r="K101" s="51" t="s">
        <v>19</v>
      </c>
      <c r="M101" s="51" t="s">
        <v>38</v>
      </c>
      <c r="P101" s="51" t="s">
        <v>92</v>
      </c>
      <c r="Q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2" spans="1:17" ht="17.100000000000001" customHeight="1" x14ac:dyDescent="0.25">
      <c r="A102" s="51" t="s">
        <v>211</v>
      </c>
      <c r="B102" s="51" t="s">
        <v>111</v>
      </c>
      <c r="C102" s="51">
        <v>14414</v>
      </c>
      <c r="E102" s="51" t="s">
        <v>18</v>
      </c>
      <c r="F102" s="51" t="s">
        <v>17</v>
      </c>
      <c r="G102" s="51" t="s">
        <v>31</v>
      </c>
      <c r="J102" s="51" t="s">
        <v>18</v>
      </c>
      <c r="K102" s="51" t="s">
        <v>19</v>
      </c>
      <c r="M102" s="51" t="s">
        <v>38</v>
      </c>
      <c r="P102" s="51" t="s">
        <v>92</v>
      </c>
      <c r="Q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3" spans="1:17" ht="17.100000000000001" customHeight="1" x14ac:dyDescent="0.25">
      <c r="A103" s="51" t="s">
        <v>212</v>
      </c>
      <c r="B103" s="51" t="s">
        <v>111</v>
      </c>
      <c r="C103" s="51">
        <v>14414</v>
      </c>
      <c r="E103" s="51" t="s">
        <v>18</v>
      </c>
      <c r="F103" s="51" t="s">
        <v>17</v>
      </c>
      <c r="G103" s="51" t="s">
        <v>31</v>
      </c>
      <c r="J103" s="51" t="s">
        <v>18</v>
      </c>
      <c r="K103" s="51" t="s">
        <v>104</v>
      </c>
      <c r="M103" s="51" t="s">
        <v>38</v>
      </c>
      <c r="P103" s="51" t="s">
        <v>92</v>
      </c>
      <c r="Q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4" spans="1:17" ht="17.100000000000001" customHeight="1" x14ac:dyDescent="0.25">
      <c r="A104" s="51" t="s">
        <v>213</v>
      </c>
      <c r="B104" s="51" t="s">
        <v>111</v>
      </c>
      <c r="C104" s="51">
        <v>14414</v>
      </c>
      <c r="E104" s="51" t="s">
        <v>18</v>
      </c>
      <c r="F104" s="51" t="s">
        <v>17</v>
      </c>
      <c r="G104" s="51" t="s">
        <v>19</v>
      </c>
      <c r="J104" s="51" t="s">
        <v>18</v>
      </c>
      <c r="K104" s="51" t="s">
        <v>19</v>
      </c>
      <c r="M104" s="51" t="s">
        <v>38</v>
      </c>
      <c r="P104" s="51" t="s">
        <v>92</v>
      </c>
      <c r="Q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5" spans="1:17" ht="17.100000000000001" customHeight="1" x14ac:dyDescent="0.25">
      <c r="A105" s="51" t="s">
        <v>214</v>
      </c>
      <c r="B105" s="51" t="s">
        <v>111</v>
      </c>
      <c r="C105" s="51">
        <v>14414</v>
      </c>
      <c r="E105" s="51" t="s">
        <v>25</v>
      </c>
      <c r="F105" s="51" t="s">
        <v>17</v>
      </c>
      <c r="G105" s="51" t="s">
        <v>31</v>
      </c>
      <c r="J105" s="51" t="s">
        <v>25</v>
      </c>
      <c r="K105" s="51" t="s">
        <v>19</v>
      </c>
      <c r="M105" s="51" t="s">
        <v>38</v>
      </c>
      <c r="P105" s="51" t="s">
        <v>92</v>
      </c>
      <c r="Q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6" spans="1:17" ht="17.100000000000001" customHeight="1" x14ac:dyDescent="0.25">
      <c r="A106" s="51" t="s">
        <v>215</v>
      </c>
      <c r="B106" s="51" t="s">
        <v>111</v>
      </c>
      <c r="C106" s="51">
        <v>14414</v>
      </c>
      <c r="E106" s="51" t="s">
        <v>18</v>
      </c>
      <c r="F106" s="51" t="s">
        <v>17</v>
      </c>
      <c r="G106" s="51" t="s">
        <v>31</v>
      </c>
      <c r="J106" s="51" t="s">
        <v>25</v>
      </c>
      <c r="K106" s="51" t="s">
        <v>19</v>
      </c>
      <c r="M106" s="51" t="s">
        <v>38</v>
      </c>
      <c r="P106" s="51" t="s">
        <v>92</v>
      </c>
      <c r="Q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7" spans="1:17" ht="17.100000000000001" customHeight="1" x14ac:dyDescent="0.25">
      <c r="A107" s="51" t="s">
        <v>216</v>
      </c>
      <c r="B107" s="51" t="s">
        <v>111</v>
      </c>
      <c r="C107" s="51">
        <v>14414</v>
      </c>
      <c r="E107" s="51" t="s">
        <v>18</v>
      </c>
      <c r="F107" s="51" t="s">
        <v>17</v>
      </c>
      <c r="G107" s="51" t="s">
        <v>31</v>
      </c>
      <c r="J107" s="51" t="s">
        <v>18</v>
      </c>
      <c r="K107" s="51" t="s">
        <v>19</v>
      </c>
      <c r="M107" s="51" t="s">
        <v>38</v>
      </c>
      <c r="P107" s="51" t="s">
        <v>92</v>
      </c>
      <c r="Q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8" spans="1:17" ht="17.100000000000001" customHeight="1" x14ac:dyDescent="0.25">
      <c r="A108" s="51" t="s">
        <v>217</v>
      </c>
      <c r="B108" s="51" t="s">
        <v>111</v>
      </c>
      <c r="C108" s="51">
        <v>14414</v>
      </c>
      <c r="E108" s="51" t="s">
        <v>25</v>
      </c>
      <c r="F108" s="51" t="s">
        <v>17</v>
      </c>
      <c r="G108" s="51" t="s">
        <v>31</v>
      </c>
      <c r="J108" s="51" t="s">
        <v>25</v>
      </c>
      <c r="K108" s="51" t="s">
        <v>19</v>
      </c>
      <c r="M108" s="51" t="s">
        <v>38</v>
      </c>
      <c r="P108" s="51" t="s">
        <v>92</v>
      </c>
      <c r="Q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9" spans="1:17" ht="17.100000000000001" customHeight="1" x14ac:dyDescent="0.25">
      <c r="A109" s="51" t="s">
        <v>218</v>
      </c>
      <c r="B109" s="51" t="s">
        <v>111</v>
      </c>
      <c r="C109" s="51">
        <v>14414</v>
      </c>
      <c r="E109" s="51" t="s">
        <v>25</v>
      </c>
      <c r="F109" s="51" t="s">
        <v>17</v>
      </c>
      <c r="G109" s="51" t="s">
        <v>16</v>
      </c>
      <c r="J109" s="51" t="s">
        <v>25</v>
      </c>
      <c r="K109" s="51" t="s">
        <v>19</v>
      </c>
      <c r="M109" s="51" t="s">
        <v>38</v>
      </c>
      <c r="P109" s="51" t="s">
        <v>92</v>
      </c>
      <c r="Q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0" spans="1:17" ht="17.100000000000001" customHeight="1" x14ac:dyDescent="0.25">
      <c r="A110" s="51" t="s">
        <v>219</v>
      </c>
      <c r="B110" s="51" t="s">
        <v>111</v>
      </c>
      <c r="C110" s="51">
        <v>14414</v>
      </c>
      <c r="E110" s="51" t="s">
        <v>25</v>
      </c>
      <c r="F110" s="51" t="s">
        <v>17</v>
      </c>
      <c r="G110" s="51" t="s">
        <v>23</v>
      </c>
      <c r="J110" s="51" t="s">
        <v>25</v>
      </c>
      <c r="K110" s="51" t="s">
        <v>23</v>
      </c>
      <c r="M110" s="51" t="s">
        <v>38</v>
      </c>
      <c r="P110" s="51" t="s">
        <v>92</v>
      </c>
      <c r="Q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1" spans="1:17" ht="17.100000000000001" customHeight="1" x14ac:dyDescent="0.25">
      <c r="A111" s="51" t="s">
        <v>220</v>
      </c>
      <c r="B111" s="51" t="s">
        <v>111</v>
      </c>
      <c r="C111" s="51">
        <v>14414</v>
      </c>
      <c r="E111" s="51" t="s">
        <v>18</v>
      </c>
      <c r="F111" s="51" t="s">
        <v>17</v>
      </c>
      <c r="G111" s="51" t="s">
        <v>31</v>
      </c>
      <c r="J111" s="51" t="s">
        <v>18</v>
      </c>
      <c r="K111" s="51" t="s">
        <v>19</v>
      </c>
      <c r="M111" s="51" t="s">
        <v>38</v>
      </c>
      <c r="P111" s="51" t="s">
        <v>92</v>
      </c>
      <c r="Q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2" spans="1:17" ht="17.100000000000001" customHeight="1" x14ac:dyDescent="0.25">
      <c r="A112" s="51" t="s">
        <v>221</v>
      </c>
      <c r="B112" s="51" t="s">
        <v>111</v>
      </c>
      <c r="C112" s="51">
        <v>14414</v>
      </c>
      <c r="E112" s="51" t="s">
        <v>18</v>
      </c>
      <c r="F112" s="51" t="s">
        <v>17</v>
      </c>
      <c r="G112" s="51" t="s">
        <v>31</v>
      </c>
      <c r="J112" s="51" t="s">
        <v>18</v>
      </c>
      <c r="K112" s="51" t="s">
        <v>104</v>
      </c>
      <c r="M112" s="51" t="s">
        <v>38</v>
      </c>
      <c r="P112" s="51" t="s">
        <v>92</v>
      </c>
      <c r="Q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3" spans="1:17" ht="17.100000000000001" customHeight="1" x14ac:dyDescent="0.25">
      <c r="A113" s="51" t="s">
        <v>222</v>
      </c>
      <c r="B113" s="51" t="s">
        <v>111</v>
      </c>
      <c r="C113" s="51">
        <v>14414</v>
      </c>
      <c r="E113" s="51" t="s">
        <v>18</v>
      </c>
      <c r="F113" s="51" t="s">
        <v>17</v>
      </c>
      <c r="G113" s="51" t="s">
        <v>31</v>
      </c>
      <c r="J113" s="51" t="s">
        <v>18</v>
      </c>
      <c r="K113" s="51" t="s">
        <v>104</v>
      </c>
      <c r="M113" s="51" t="s">
        <v>38</v>
      </c>
      <c r="P113" s="51" t="s">
        <v>92</v>
      </c>
      <c r="Q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4" spans="1:17" ht="17.100000000000001" customHeight="1" x14ac:dyDescent="0.25">
      <c r="A114" s="51" t="s">
        <v>223</v>
      </c>
      <c r="B114" s="51" t="s">
        <v>111</v>
      </c>
      <c r="C114" s="51">
        <v>14414</v>
      </c>
      <c r="E114" s="51" t="s">
        <v>18</v>
      </c>
      <c r="F114" s="51" t="s">
        <v>17</v>
      </c>
      <c r="G114" s="51" t="s">
        <v>31</v>
      </c>
      <c r="J114" s="51" t="s">
        <v>18</v>
      </c>
      <c r="K114" s="51" t="s">
        <v>104</v>
      </c>
      <c r="M114" s="51" t="s">
        <v>38</v>
      </c>
      <c r="P114" s="51" t="s">
        <v>92</v>
      </c>
      <c r="Q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5" spans="1:17" ht="17.100000000000001" customHeight="1" x14ac:dyDescent="0.25">
      <c r="A115" s="51" t="s">
        <v>224</v>
      </c>
      <c r="B115" s="51" t="s">
        <v>111</v>
      </c>
      <c r="C115" s="51">
        <v>14414</v>
      </c>
      <c r="E115" s="51" t="s">
        <v>18</v>
      </c>
      <c r="F115" s="51" t="s">
        <v>17</v>
      </c>
      <c r="G115" s="51" t="s">
        <v>31</v>
      </c>
      <c r="J115" s="51" t="s">
        <v>18</v>
      </c>
      <c r="K115" s="51" t="s">
        <v>19</v>
      </c>
      <c r="M115" s="51" t="s">
        <v>101</v>
      </c>
      <c r="P115" s="51" t="s">
        <v>92</v>
      </c>
      <c r="Q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6" spans="1:17" ht="17.100000000000001" customHeight="1" x14ac:dyDescent="0.25">
      <c r="A116" s="51" t="s">
        <v>225</v>
      </c>
      <c r="B116" s="51" t="s">
        <v>111</v>
      </c>
      <c r="C116" s="51">
        <v>14414</v>
      </c>
      <c r="E116" s="51" t="s">
        <v>18</v>
      </c>
      <c r="F116" s="51" t="s">
        <v>17</v>
      </c>
      <c r="G116" s="51" t="s">
        <v>31</v>
      </c>
      <c r="J116" s="51" t="s">
        <v>18</v>
      </c>
      <c r="K116" s="51" t="s">
        <v>19</v>
      </c>
      <c r="M116" s="51" t="s">
        <v>38</v>
      </c>
      <c r="P116" s="51" t="s">
        <v>92</v>
      </c>
      <c r="Q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7" spans="1:17" ht="17.100000000000001" customHeight="1" x14ac:dyDescent="0.25">
      <c r="A117" s="51" t="s">
        <v>226</v>
      </c>
      <c r="B117" s="51" t="s">
        <v>111</v>
      </c>
      <c r="C117" s="51">
        <v>14414</v>
      </c>
      <c r="E117" s="51" t="s">
        <v>18</v>
      </c>
      <c r="F117" s="51" t="s">
        <v>17</v>
      </c>
      <c r="G117" s="51" t="s">
        <v>31</v>
      </c>
      <c r="J117" s="51" t="s">
        <v>18</v>
      </c>
      <c r="K117" s="51" t="s">
        <v>19</v>
      </c>
      <c r="M117" s="51" t="s">
        <v>38</v>
      </c>
      <c r="P117" s="51" t="s">
        <v>92</v>
      </c>
      <c r="Q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8" spans="1:17" ht="17.100000000000001" customHeight="1" x14ac:dyDescent="0.25">
      <c r="A118" s="51" t="s">
        <v>227</v>
      </c>
      <c r="B118" s="51" t="s">
        <v>111</v>
      </c>
      <c r="C118" s="51">
        <v>14414</v>
      </c>
      <c r="E118" s="51" t="s">
        <v>18</v>
      </c>
      <c r="F118" s="51" t="s">
        <v>17</v>
      </c>
      <c r="G118" s="51" t="s">
        <v>31</v>
      </c>
      <c r="J118" s="51" t="s">
        <v>18</v>
      </c>
      <c r="K118" s="51" t="s">
        <v>104</v>
      </c>
      <c r="M118" s="51" t="s">
        <v>38</v>
      </c>
      <c r="P118" s="51" t="s">
        <v>92</v>
      </c>
      <c r="Q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" spans="1:17" ht="17.100000000000001" customHeight="1" x14ac:dyDescent="0.25">
      <c r="A119" s="51" t="s">
        <v>228</v>
      </c>
      <c r="B119" s="51" t="s">
        <v>111</v>
      </c>
      <c r="C119" s="51">
        <v>14414</v>
      </c>
      <c r="E119" s="51" t="s">
        <v>18</v>
      </c>
      <c r="F119" s="51" t="s">
        <v>17</v>
      </c>
      <c r="G119" s="51" t="s">
        <v>31</v>
      </c>
      <c r="J119" s="51" t="s">
        <v>18</v>
      </c>
      <c r="K119" s="51" t="s">
        <v>19</v>
      </c>
      <c r="M119" s="51" t="s">
        <v>38</v>
      </c>
      <c r="P119" s="51" t="s">
        <v>92</v>
      </c>
      <c r="Q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" spans="1:17" ht="17.100000000000001" customHeight="1" x14ac:dyDescent="0.25">
      <c r="A120" s="51" t="s">
        <v>229</v>
      </c>
      <c r="B120" s="51" t="s">
        <v>111</v>
      </c>
      <c r="C120" s="51">
        <v>14414</v>
      </c>
      <c r="E120" s="51" t="s">
        <v>18</v>
      </c>
      <c r="F120" s="51" t="s">
        <v>17</v>
      </c>
      <c r="G120" s="51" t="s">
        <v>31</v>
      </c>
      <c r="J120" s="51" t="s">
        <v>18</v>
      </c>
      <c r="K120" s="51" t="s">
        <v>19</v>
      </c>
      <c r="M120" s="51" t="s">
        <v>38</v>
      </c>
      <c r="P120" s="51" t="s">
        <v>92</v>
      </c>
      <c r="Q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" spans="1:17" ht="17.100000000000001" customHeight="1" x14ac:dyDescent="0.25">
      <c r="A121" s="51" t="s">
        <v>230</v>
      </c>
      <c r="B121" s="51" t="s">
        <v>111</v>
      </c>
      <c r="C121" s="51">
        <v>14414</v>
      </c>
      <c r="E121" s="51" t="s">
        <v>18</v>
      </c>
      <c r="F121" s="51" t="s">
        <v>17</v>
      </c>
      <c r="G121" s="51" t="s">
        <v>23</v>
      </c>
      <c r="J121" s="51" t="s">
        <v>18</v>
      </c>
      <c r="K121" s="51" t="s">
        <v>19</v>
      </c>
      <c r="M121" s="51" t="s">
        <v>38</v>
      </c>
      <c r="P121" s="51" t="s">
        <v>92</v>
      </c>
      <c r="Q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2" spans="1:17" ht="17.100000000000001" customHeight="1" x14ac:dyDescent="0.25">
      <c r="A122" s="51" t="s">
        <v>231</v>
      </c>
      <c r="B122" s="51" t="s">
        <v>111</v>
      </c>
      <c r="C122" s="51">
        <v>14414</v>
      </c>
      <c r="E122" s="51" t="s">
        <v>18</v>
      </c>
      <c r="F122" s="51" t="s">
        <v>17</v>
      </c>
      <c r="G122" s="51" t="s">
        <v>31</v>
      </c>
      <c r="J122" s="51" t="s">
        <v>18</v>
      </c>
      <c r="K122" s="51" t="s">
        <v>104</v>
      </c>
      <c r="M122" s="51" t="s">
        <v>38</v>
      </c>
      <c r="P122" s="51" t="s">
        <v>92</v>
      </c>
      <c r="Q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3" spans="1:17" ht="17.100000000000001" customHeight="1" x14ac:dyDescent="0.25">
      <c r="A123" s="51" t="s">
        <v>232</v>
      </c>
      <c r="B123" s="51" t="s">
        <v>111</v>
      </c>
      <c r="C123" s="51">
        <v>14414</v>
      </c>
      <c r="E123" s="51" t="s">
        <v>25</v>
      </c>
      <c r="F123" s="51" t="s">
        <v>17</v>
      </c>
      <c r="G123" s="51" t="s">
        <v>31</v>
      </c>
      <c r="J123" s="51" t="s">
        <v>25</v>
      </c>
      <c r="K123" s="51" t="s">
        <v>19</v>
      </c>
      <c r="M123" s="51" t="s">
        <v>38</v>
      </c>
      <c r="P123" s="51" t="s">
        <v>92</v>
      </c>
      <c r="Q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4" spans="1:17" ht="17.100000000000001" customHeight="1" x14ac:dyDescent="0.25">
      <c r="A124" s="51" t="s">
        <v>233</v>
      </c>
      <c r="B124" s="51" t="s">
        <v>111</v>
      </c>
      <c r="C124" s="51">
        <v>14414</v>
      </c>
      <c r="E124" s="51" t="s">
        <v>18</v>
      </c>
      <c r="F124" s="51" t="s">
        <v>17</v>
      </c>
      <c r="G124" s="51" t="s">
        <v>31</v>
      </c>
      <c r="J124" s="51" t="s">
        <v>18</v>
      </c>
      <c r="K124" s="51" t="s">
        <v>104</v>
      </c>
      <c r="M124" s="51" t="s">
        <v>38</v>
      </c>
      <c r="P124" s="51" t="s">
        <v>92</v>
      </c>
      <c r="Q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5" spans="1:17" ht="17.100000000000001" customHeight="1" x14ac:dyDescent="0.25">
      <c r="A125" s="51" t="s">
        <v>234</v>
      </c>
      <c r="B125" s="51" t="s">
        <v>111</v>
      </c>
      <c r="C125" s="51">
        <v>14414</v>
      </c>
      <c r="E125" s="51" t="s">
        <v>18</v>
      </c>
      <c r="F125" s="51" t="s">
        <v>17</v>
      </c>
      <c r="G125" s="51" t="s">
        <v>31</v>
      </c>
      <c r="J125" s="51" t="s">
        <v>18</v>
      </c>
      <c r="K125" s="51" t="s">
        <v>104</v>
      </c>
      <c r="M125" s="51" t="s">
        <v>38</v>
      </c>
      <c r="P125" s="51" t="s">
        <v>92</v>
      </c>
      <c r="Q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6" spans="1:17" ht="17.100000000000001" customHeight="1" x14ac:dyDescent="0.25">
      <c r="A126" s="51" t="s">
        <v>235</v>
      </c>
      <c r="B126" s="51" t="s">
        <v>111</v>
      </c>
      <c r="C126" s="51">
        <v>14414</v>
      </c>
      <c r="E126" s="51" t="s">
        <v>18</v>
      </c>
      <c r="F126" s="51" t="s">
        <v>17</v>
      </c>
      <c r="G126" s="51" t="s">
        <v>31</v>
      </c>
      <c r="J126" s="51" t="s">
        <v>18</v>
      </c>
      <c r="K126" s="51" t="s">
        <v>19</v>
      </c>
      <c r="M126" s="51" t="s">
        <v>38</v>
      </c>
      <c r="P126" s="51" t="s">
        <v>92</v>
      </c>
      <c r="Q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7" spans="1:17" ht="17.100000000000001" customHeight="1" x14ac:dyDescent="0.25">
      <c r="A127" s="51" t="s">
        <v>236</v>
      </c>
      <c r="B127" s="51" t="s">
        <v>111</v>
      </c>
      <c r="C127" s="51">
        <v>14414</v>
      </c>
      <c r="E127" s="51" t="s">
        <v>18</v>
      </c>
      <c r="F127" s="51" t="s">
        <v>17</v>
      </c>
      <c r="G127" s="51" t="s">
        <v>31</v>
      </c>
      <c r="J127" s="51" t="s">
        <v>18</v>
      </c>
      <c r="K127" s="51" t="s">
        <v>19</v>
      </c>
      <c r="M127" s="51" t="s">
        <v>38</v>
      </c>
      <c r="P127" s="51" t="s">
        <v>92</v>
      </c>
      <c r="Q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8" spans="1:17" ht="17.100000000000001" customHeight="1" x14ac:dyDescent="0.25">
      <c r="A128" s="51" t="s">
        <v>237</v>
      </c>
      <c r="B128" s="51" t="s">
        <v>111</v>
      </c>
      <c r="C128" s="51">
        <v>14414</v>
      </c>
      <c r="E128" s="51" t="s">
        <v>18</v>
      </c>
      <c r="F128" s="51" t="s">
        <v>17</v>
      </c>
      <c r="G128" s="51" t="s">
        <v>31</v>
      </c>
      <c r="J128" s="51" t="s">
        <v>18</v>
      </c>
      <c r="K128" s="51" t="s">
        <v>104</v>
      </c>
      <c r="M128" s="51" t="s">
        <v>38</v>
      </c>
      <c r="P128" s="51" t="s">
        <v>92</v>
      </c>
      <c r="Q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9" spans="1:17" ht="17.100000000000001" customHeight="1" x14ac:dyDescent="0.25">
      <c r="A129" s="51" t="s">
        <v>238</v>
      </c>
      <c r="B129" s="51" t="s">
        <v>111</v>
      </c>
      <c r="C129" s="51">
        <v>14414</v>
      </c>
      <c r="E129" s="51" t="s">
        <v>18</v>
      </c>
      <c r="F129" s="51" t="s">
        <v>17</v>
      </c>
      <c r="G129" s="51" t="s">
        <v>31</v>
      </c>
      <c r="J129" s="51" t="s">
        <v>18</v>
      </c>
      <c r="K129" s="51" t="s">
        <v>104</v>
      </c>
      <c r="M129" s="51" t="s">
        <v>38</v>
      </c>
      <c r="P129" s="51" t="s">
        <v>92</v>
      </c>
      <c r="Q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0" spans="1:17" ht="17.100000000000001" customHeight="1" x14ac:dyDescent="0.25">
      <c r="A130" s="51" t="s">
        <v>239</v>
      </c>
      <c r="B130" s="51" t="s">
        <v>111</v>
      </c>
      <c r="C130" s="51">
        <v>14414</v>
      </c>
      <c r="E130" s="51" t="s">
        <v>18</v>
      </c>
      <c r="F130" s="51" t="s">
        <v>17</v>
      </c>
      <c r="G130" s="51" t="s">
        <v>31</v>
      </c>
      <c r="J130" s="51" t="s">
        <v>18</v>
      </c>
      <c r="K130" s="51" t="s">
        <v>19</v>
      </c>
      <c r="M130" s="51" t="s">
        <v>38</v>
      </c>
      <c r="P130" s="51" t="s">
        <v>92</v>
      </c>
      <c r="Q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1" spans="1:17" ht="17.100000000000001" customHeight="1" x14ac:dyDescent="0.25">
      <c r="A131" s="51" t="s">
        <v>240</v>
      </c>
      <c r="B131" s="51" t="s">
        <v>111</v>
      </c>
      <c r="C131" s="51">
        <v>14414</v>
      </c>
      <c r="E131" s="51" t="s">
        <v>18</v>
      </c>
      <c r="F131" s="51" t="s">
        <v>17</v>
      </c>
      <c r="G131" s="51" t="s">
        <v>31</v>
      </c>
      <c r="J131" s="51" t="s">
        <v>18</v>
      </c>
      <c r="K131" s="51" t="s">
        <v>19</v>
      </c>
      <c r="M131" s="51" t="s">
        <v>38</v>
      </c>
      <c r="P131" s="51" t="s">
        <v>92</v>
      </c>
      <c r="Q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2" spans="1:17" ht="17.100000000000001" customHeight="1" x14ac:dyDescent="0.25">
      <c r="A132" s="51" t="s">
        <v>241</v>
      </c>
      <c r="B132" s="51" t="s">
        <v>111</v>
      </c>
      <c r="C132" s="51">
        <v>14414</v>
      </c>
      <c r="E132" s="51" t="s">
        <v>25</v>
      </c>
      <c r="F132" s="51" t="s">
        <v>17</v>
      </c>
      <c r="G132" s="51" t="s">
        <v>19</v>
      </c>
      <c r="J132" s="51" t="s">
        <v>25</v>
      </c>
      <c r="K132" s="51" t="s">
        <v>19</v>
      </c>
      <c r="M132" s="51" t="s">
        <v>41</v>
      </c>
      <c r="P132" s="51" t="s">
        <v>242</v>
      </c>
      <c r="Q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3" spans="1:17" ht="17.100000000000001" customHeight="1" x14ac:dyDescent="0.25">
      <c r="A133" s="51" t="s">
        <v>243</v>
      </c>
      <c r="B133" s="51" t="s">
        <v>111</v>
      </c>
      <c r="C133" s="51">
        <v>14414</v>
      </c>
      <c r="E133" s="51" t="s">
        <v>18</v>
      </c>
      <c r="F133" s="51" t="s">
        <v>17</v>
      </c>
      <c r="G133" s="51" t="s">
        <v>31</v>
      </c>
      <c r="J133" s="51" t="s">
        <v>18</v>
      </c>
      <c r="K133" s="51" t="s">
        <v>19</v>
      </c>
      <c r="M133" s="51" t="s">
        <v>38</v>
      </c>
      <c r="P133" s="51" t="s">
        <v>92</v>
      </c>
      <c r="Q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4" spans="1:17" ht="17.100000000000001" customHeight="1" x14ac:dyDescent="0.25">
      <c r="A134" s="51" t="s">
        <v>244</v>
      </c>
      <c r="B134" s="51" t="s">
        <v>111</v>
      </c>
      <c r="C134" s="51">
        <v>14414</v>
      </c>
      <c r="E134" s="51" t="s">
        <v>18</v>
      </c>
      <c r="F134" s="51" t="s">
        <v>17</v>
      </c>
      <c r="G134" s="51" t="s">
        <v>31</v>
      </c>
      <c r="J134" s="51" t="s">
        <v>18</v>
      </c>
      <c r="K134" s="51" t="s">
        <v>19</v>
      </c>
      <c r="M134" s="51" t="s">
        <v>38</v>
      </c>
      <c r="P134" s="51" t="s">
        <v>92</v>
      </c>
      <c r="Q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5" spans="1:17" ht="17.100000000000001" customHeight="1" x14ac:dyDescent="0.25">
      <c r="A135" s="51" t="s">
        <v>245</v>
      </c>
      <c r="B135" s="51" t="s">
        <v>111</v>
      </c>
      <c r="C135" s="51">
        <v>14414</v>
      </c>
      <c r="E135" s="51" t="s">
        <v>18</v>
      </c>
      <c r="F135" s="51" t="s">
        <v>17</v>
      </c>
      <c r="G135" s="51" t="s">
        <v>31</v>
      </c>
      <c r="J135" s="51" t="s">
        <v>18</v>
      </c>
      <c r="K135" s="51" t="s">
        <v>104</v>
      </c>
      <c r="M135" s="51" t="s">
        <v>38</v>
      </c>
      <c r="P135" s="51" t="s">
        <v>92</v>
      </c>
      <c r="Q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6" spans="1:17" ht="17.100000000000001" customHeight="1" x14ac:dyDescent="0.25">
      <c r="A136" s="51" t="s">
        <v>246</v>
      </c>
      <c r="B136" s="51" t="s">
        <v>111</v>
      </c>
      <c r="C136" s="51">
        <v>14414</v>
      </c>
      <c r="E136" s="51" t="s">
        <v>18</v>
      </c>
      <c r="F136" s="51" t="s">
        <v>17</v>
      </c>
      <c r="G136" s="51" t="s">
        <v>31</v>
      </c>
      <c r="J136" s="51" t="s">
        <v>18</v>
      </c>
      <c r="K136" s="51" t="s">
        <v>19</v>
      </c>
      <c r="M136" s="51" t="s">
        <v>38</v>
      </c>
      <c r="P136" s="51" t="s">
        <v>92</v>
      </c>
      <c r="Q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7" spans="1:17" ht="17.100000000000001" customHeight="1" x14ac:dyDescent="0.25">
      <c r="A137" s="51" t="s">
        <v>247</v>
      </c>
      <c r="B137" s="51" t="s">
        <v>111</v>
      </c>
      <c r="C137" s="51">
        <v>14414</v>
      </c>
      <c r="E137" s="51" t="s">
        <v>18</v>
      </c>
      <c r="F137" s="51" t="s">
        <v>17</v>
      </c>
      <c r="G137" s="51" t="s">
        <v>31</v>
      </c>
      <c r="J137" s="51" t="s">
        <v>18</v>
      </c>
      <c r="K137" s="51" t="s">
        <v>19</v>
      </c>
      <c r="M137" s="51" t="s">
        <v>38</v>
      </c>
      <c r="P137" s="51" t="s">
        <v>92</v>
      </c>
      <c r="Q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8" spans="1:17" ht="17.100000000000001" customHeight="1" x14ac:dyDescent="0.25">
      <c r="A138" s="51" t="s">
        <v>248</v>
      </c>
      <c r="B138" s="51" t="s">
        <v>111</v>
      </c>
      <c r="C138" s="51">
        <v>14414</v>
      </c>
      <c r="E138" s="51" t="s">
        <v>18</v>
      </c>
      <c r="F138" s="51" t="s">
        <v>17</v>
      </c>
      <c r="G138" s="51" t="s">
        <v>31</v>
      </c>
      <c r="J138" s="51" t="s">
        <v>18</v>
      </c>
      <c r="K138" s="51" t="s">
        <v>104</v>
      </c>
      <c r="M138" s="51" t="s">
        <v>38</v>
      </c>
      <c r="P138" s="51" t="s">
        <v>92</v>
      </c>
      <c r="Q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9" spans="1:17" ht="17.100000000000001" customHeight="1" x14ac:dyDescent="0.25">
      <c r="A139" s="51" t="s">
        <v>249</v>
      </c>
      <c r="B139" s="51" t="s">
        <v>111</v>
      </c>
      <c r="C139" s="51">
        <v>14414</v>
      </c>
      <c r="E139" s="51" t="s">
        <v>18</v>
      </c>
      <c r="F139" s="51" t="s">
        <v>17</v>
      </c>
      <c r="G139" s="51" t="s">
        <v>31</v>
      </c>
      <c r="J139" s="51" t="s">
        <v>18</v>
      </c>
      <c r="K139" s="51" t="s">
        <v>19</v>
      </c>
      <c r="M139" s="51" t="s">
        <v>38</v>
      </c>
      <c r="P139" s="51" t="s">
        <v>92</v>
      </c>
      <c r="Q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0" spans="1:17" ht="17.100000000000001" customHeight="1" x14ac:dyDescent="0.25">
      <c r="A140" s="51" t="s">
        <v>250</v>
      </c>
      <c r="B140" s="51" t="s">
        <v>111</v>
      </c>
      <c r="C140" s="51">
        <v>14414</v>
      </c>
      <c r="E140" s="51" t="s">
        <v>18</v>
      </c>
      <c r="F140" s="51" t="s">
        <v>17</v>
      </c>
      <c r="G140" s="51" t="s">
        <v>31</v>
      </c>
      <c r="J140" s="51" t="s">
        <v>18</v>
      </c>
      <c r="K140" s="51" t="s">
        <v>19</v>
      </c>
      <c r="M140" s="51" t="s">
        <v>38</v>
      </c>
      <c r="P140" s="51" t="s">
        <v>92</v>
      </c>
      <c r="Q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1" spans="1:17" ht="17.100000000000001" customHeight="1" x14ac:dyDescent="0.25">
      <c r="A141" s="51" t="s">
        <v>251</v>
      </c>
      <c r="B141" s="51" t="s">
        <v>111</v>
      </c>
      <c r="C141" s="51">
        <v>14414</v>
      </c>
      <c r="E141" s="51" t="s">
        <v>18</v>
      </c>
      <c r="F141" s="51" t="s">
        <v>17</v>
      </c>
      <c r="G141" s="51" t="s">
        <v>31</v>
      </c>
      <c r="J141" s="51" t="s">
        <v>18</v>
      </c>
      <c r="K141" s="51" t="s">
        <v>104</v>
      </c>
      <c r="M141" s="51" t="s">
        <v>38</v>
      </c>
      <c r="P141" s="51" t="s">
        <v>92</v>
      </c>
      <c r="Q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2" spans="1:17" ht="17.100000000000001" customHeight="1" x14ac:dyDescent="0.25">
      <c r="A142" s="51" t="s">
        <v>252</v>
      </c>
      <c r="B142" s="51" t="s">
        <v>111</v>
      </c>
      <c r="C142" s="51">
        <v>14414</v>
      </c>
      <c r="E142" s="51" t="s">
        <v>18</v>
      </c>
      <c r="F142" s="51" t="s">
        <v>17</v>
      </c>
      <c r="G142" s="51" t="s">
        <v>31</v>
      </c>
      <c r="J142" s="51" t="s">
        <v>18</v>
      </c>
      <c r="K142" s="51" t="s">
        <v>19</v>
      </c>
      <c r="M142" s="51" t="s">
        <v>38</v>
      </c>
      <c r="P142" s="51" t="s">
        <v>92</v>
      </c>
      <c r="Q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3" spans="1:17" ht="17.100000000000001" customHeight="1" x14ac:dyDescent="0.25">
      <c r="A143" s="51" t="s">
        <v>253</v>
      </c>
      <c r="B143" s="51" t="s">
        <v>111</v>
      </c>
      <c r="C143" s="51">
        <v>14414</v>
      </c>
      <c r="E143" s="51" t="s">
        <v>18</v>
      </c>
      <c r="F143" s="51" t="s">
        <v>17</v>
      </c>
      <c r="G143" s="51" t="s">
        <v>31</v>
      </c>
      <c r="J143" s="51" t="s">
        <v>18</v>
      </c>
      <c r="K143" s="51" t="s">
        <v>19</v>
      </c>
      <c r="M143" s="51" t="s">
        <v>38</v>
      </c>
      <c r="P143" s="51" t="s">
        <v>92</v>
      </c>
      <c r="Q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4" spans="1:17" ht="17.100000000000001" customHeight="1" x14ac:dyDescent="0.25">
      <c r="A144" s="51" t="s">
        <v>254</v>
      </c>
      <c r="B144" s="51" t="s">
        <v>111</v>
      </c>
      <c r="C144" s="51">
        <v>14414</v>
      </c>
      <c r="E144" s="51" t="s">
        <v>18</v>
      </c>
      <c r="F144" s="51" t="s">
        <v>17</v>
      </c>
      <c r="G144" s="51" t="s">
        <v>31</v>
      </c>
      <c r="J144" s="51" t="s">
        <v>18</v>
      </c>
      <c r="K144" s="51" t="s">
        <v>19</v>
      </c>
      <c r="M144" s="51" t="s">
        <v>38</v>
      </c>
      <c r="P144" s="51" t="s">
        <v>92</v>
      </c>
      <c r="Q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5" spans="1:17" ht="17.100000000000001" customHeight="1" x14ac:dyDescent="0.25">
      <c r="A145" s="51" t="s">
        <v>255</v>
      </c>
      <c r="B145" s="51" t="s">
        <v>111</v>
      </c>
      <c r="C145" s="51">
        <v>14414</v>
      </c>
      <c r="E145" s="51" t="s">
        <v>25</v>
      </c>
      <c r="F145" s="51" t="s">
        <v>17</v>
      </c>
      <c r="G145" s="51" t="s">
        <v>23</v>
      </c>
      <c r="J145" s="51" t="s">
        <v>25</v>
      </c>
      <c r="K145" s="51" t="s">
        <v>19</v>
      </c>
      <c r="M145" s="51" t="s">
        <v>41</v>
      </c>
      <c r="P145" s="51" t="s">
        <v>92</v>
      </c>
      <c r="Q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6" spans="1:17" ht="17.100000000000001" customHeight="1" x14ac:dyDescent="0.25">
      <c r="A146" s="51" t="s">
        <v>256</v>
      </c>
      <c r="B146" s="51" t="s">
        <v>111</v>
      </c>
      <c r="C146" s="51">
        <v>14414</v>
      </c>
      <c r="E146" s="51" t="s">
        <v>18</v>
      </c>
      <c r="F146" s="51" t="s">
        <v>17</v>
      </c>
      <c r="G146" s="51" t="s">
        <v>31</v>
      </c>
      <c r="J146" s="51" t="s">
        <v>18</v>
      </c>
      <c r="K146" s="51" t="s">
        <v>19</v>
      </c>
      <c r="M146" s="51" t="s">
        <v>41</v>
      </c>
      <c r="P146" s="51" t="s">
        <v>92</v>
      </c>
      <c r="Q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7" spans="1:17" ht="17.100000000000001" customHeight="1" x14ac:dyDescent="0.25">
      <c r="A147" s="51" t="s">
        <v>257</v>
      </c>
      <c r="B147" s="51" t="s">
        <v>111</v>
      </c>
      <c r="C147" s="51">
        <v>14414</v>
      </c>
      <c r="E147" s="51" t="s">
        <v>18</v>
      </c>
      <c r="F147" s="51" t="s">
        <v>17</v>
      </c>
      <c r="G147" s="51" t="s">
        <v>31</v>
      </c>
      <c r="J147" s="51" t="s">
        <v>18</v>
      </c>
      <c r="K147" s="51" t="s">
        <v>19</v>
      </c>
      <c r="M147" s="51" t="s">
        <v>38</v>
      </c>
      <c r="P147" s="51" t="s">
        <v>92</v>
      </c>
      <c r="Q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8" spans="1:17" ht="17.100000000000001" customHeight="1" x14ac:dyDescent="0.25">
      <c r="A148" s="51" t="s">
        <v>258</v>
      </c>
      <c r="B148" s="51" t="s">
        <v>111</v>
      </c>
      <c r="C148" s="51">
        <v>14414</v>
      </c>
      <c r="E148" s="51" t="s">
        <v>18</v>
      </c>
      <c r="F148" s="51" t="s">
        <v>17</v>
      </c>
      <c r="G148" s="51" t="s">
        <v>31</v>
      </c>
      <c r="J148" s="51" t="s">
        <v>18</v>
      </c>
      <c r="K148" s="51" t="s">
        <v>19</v>
      </c>
      <c r="M148" s="51" t="s">
        <v>38</v>
      </c>
      <c r="P148" s="51" t="s">
        <v>92</v>
      </c>
      <c r="Q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9" spans="1:17" ht="17.100000000000001" customHeight="1" x14ac:dyDescent="0.25">
      <c r="A149" s="51" t="s">
        <v>259</v>
      </c>
      <c r="B149" s="51" t="s">
        <v>111</v>
      </c>
      <c r="C149" s="51">
        <v>14414</v>
      </c>
      <c r="E149" s="51" t="s">
        <v>18</v>
      </c>
      <c r="F149" s="51" t="s">
        <v>17</v>
      </c>
      <c r="G149" s="51" t="s">
        <v>23</v>
      </c>
      <c r="I149" s="51" t="s">
        <v>92</v>
      </c>
      <c r="J149" s="51" t="s">
        <v>18</v>
      </c>
      <c r="K149" s="51" t="s">
        <v>19</v>
      </c>
      <c r="M149" s="51" t="s">
        <v>41</v>
      </c>
      <c r="P149" s="51" t="s">
        <v>92</v>
      </c>
      <c r="Q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0" spans="1:17" ht="17.100000000000001" customHeight="1" x14ac:dyDescent="0.25">
      <c r="A150" s="51" t="s">
        <v>260</v>
      </c>
      <c r="B150" s="51" t="s">
        <v>111</v>
      </c>
      <c r="C150" s="51">
        <v>14414</v>
      </c>
      <c r="E150" s="51" t="s">
        <v>18</v>
      </c>
      <c r="F150" s="51" t="s">
        <v>17</v>
      </c>
      <c r="G150" s="51" t="s">
        <v>23</v>
      </c>
      <c r="I150" s="51" t="s">
        <v>92</v>
      </c>
      <c r="J150" s="51" t="s">
        <v>18</v>
      </c>
      <c r="K150" s="51" t="s">
        <v>19</v>
      </c>
      <c r="M150" s="51" t="s">
        <v>41</v>
      </c>
      <c r="P150" s="51" t="s">
        <v>92</v>
      </c>
      <c r="Q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1" spans="1:17" ht="17.100000000000001" customHeight="1" x14ac:dyDescent="0.25">
      <c r="A151" s="51" t="s">
        <v>261</v>
      </c>
      <c r="B151" s="51" t="s">
        <v>111</v>
      </c>
      <c r="C151" s="51">
        <v>14414</v>
      </c>
      <c r="E151" s="51" t="s">
        <v>18</v>
      </c>
      <c r="F151" s="51" t="s">
        <v>17</v>
      </c>
      <c r="G151" s="51" t="s">
        <v>31</v>
      </c>
      <c r="J151" s="51" t="s">
        <v>18</v>
      </c>
      <c r="K151" s="51" t="s">
        <v>19</v>
      </c>
      <c r="M151" s="51" t="s">
        <v>38</v>
      </c>
      <c r="P151" s="51" t="s">
        <v>92</v>
      </c>
      <c r="Q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2" spans="1:17" ht="17.100000000000001" customHeight="1" x14ac:dyDescent="0.25">
      <c r="A152" s="51" t="s">
        <v>262</v>
      </c>
      <c r="B152" s="51" t="s">
        <v>111</v>
      </c>
      <c r="C152" s="51">
        <v>14414</v>
      </c>
      <c r="E152" s="51" t="s">
        <v>18</v>
      </c>
      <c r="F152" s="51" t="s">
        <v>17</v>
      </c>
      <c r="G152" s="51" t="s">
        <v>31</v>
      </c>
      <c r="J152" s="51" t="s">
        <v>18</v>
      </c>
      <c r="K152" s="51" t="s">
        <v>19</v>
      </c>
      <c r="M152" s="51" t="s">
        <v>38</v>
      </c>
      <c r="P152" s="51" t="s">
        <v>92</v>
      </c>
      <c r="Q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3" spans="1:17" ht="17.100000000000001" customHeight="1" x14ac:dyDescent="0.25">
      <c r="A153" s="51" t="s">
        <v>263</v>
      </c>
      <c r="B153" s="51" t="s">
        <v>111</v>
      </c>
      <c r="C153" s="51">
        <v>14414</v>
      </c>
      <c r="E153" s="51" t="s">
        <v>18</v>
      </c>
      <c r="F153" s="51" t="s">
        <v>17</v>
      </c>
      <c r="G153" s="51" t="s">
        <v>31</v>
      </c>
      <c r="J153" s="51" t="s">
        <v>18</v>
      </c>
      <c r="K153" s="51" t="s">
        <v>104</v>
      </c>
      <c r="M153" s="51" t="s">
        <v>38</v>
      </c>
      <c r="P153" s="51" t="s">
        <v>92</v>
      </c>
      <c r="Q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4" spans="1:17" ht="17.100000000000001" customHeight="1" x14ac:dyDescent="0.25">
      <c r="A154" s="51" t="s">
        <v>264</v>
      </c>
      <c r="B154" s="51" t="s">
        <v>111</v>
      </c>
      <c r="C154" s="51">
        <v>14414</v>
      </c>
      <c r="E154" s="51" t="s">
        <v>18</v>
      </c>
      <c r="F154" s="51" t="s">
        <v>17</v>
      </c>
      <c r="G154" s="51" t="s">
        <v>31</v>
      </c>
      <c r="J154" s="51" t="s">
        <v>18</v>
      </c>
      <c r="K154" s="51" t="s">
        <v>19</v>
      </c>
      <c r="M154" s="51" t="s">
        <v>38</v>
      </c>
      <c r="P154" s="51" t="s">
        <v>92</v>
      </c>
      <c r="Q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5" spans="1:17" ht="17.100000000000001" customHeight="1" x14ac:dyDescent="0.25">
      <c r="A155" s="51" t="s">
        <v>265</v>
      </c>
      <c r="B155" s="51" t="s">
        <v>111</v>
      </c>
      <c r="C155" s="51">
        <v>14414</v>
      </c>
      <c r="E155" s="51" t="s">
        <v>18</v>
      </c>
      <c r="F155" s="51" t="s">
        <v>17</v>
      </c>
      <c r="G155" s="51" t="s">
        <v>31</v>
      </c>
      <c r="J155" s="51" t="s">
        <v>18</v>
      </c>
      <c r="K155" s="51" t="s">
        <v>19</v>
      </c>
      <c r="M155" s="51" t="s">
        <v>38</v>
      </c>
      <c r="P155" s="51" t="s">
        <v>92</v>
      </c>
      <c r="Q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6" spans="1:17" ht="17.100000000000001" customHeight="1" x14ac:dyDescent="0.25">
      <c r="A156" s="51" t="s">
        <v>266</v>
      </c>
      <c r="B156" s="51" t="s">
        <v>111</v>
      </c>
      <c r="C156" s="51">
        <v>14414</v>
      </c>
      <c r="E156" s="51" t="s">
        <v>18</v>
      </c>
      <c r="F156" s="51" t="s">
        <v>17</v>
      </c>
      <c r="G156" s="51" t="s">
        <v>31</v>
      </c>
      <c r="J156" s="51" t="s">
        <v>18</v>
      </c>
      <c r="K156" s="51" t="s">
        <v>19</v>
      </c>
      <c r="M156" s="51" t="s">
        <v>39</v>
      </c>
      <c r="P156" s="51" t="s">
        <v>92</v>
      </c>
      <c r="Q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7" spans="1:17" ht="17.100000000000001" customHeight="1" x14ac:dyDescent="0.25">
      <c r="A157" s="51" t="s">
        <v>267</v>
      </c>
      <c r="B157" s="51" t="s">
        <v>111</v>
      </c>
      <c r="C157" s="51">
        <v>14414</v>
      </c>
      <c r="E157" s="51" t="s">
        <v>18</v>
      </c>
      <c r="F157" s="51" t="s">
        <v>17</v>
      </c>
      <c r="G157" s="51" t="s">
        <v>31</v>
      </c>
      <c r="J157" s="51" t="s">
        <v>18</v>
      </c>
      <c r="K157" s="51" t="s">
        <v>19</v>
      </c>
      <c r="M157" s="51" t="s">
        <v>39</v>
      </c>
      <c r="P157" s="51" t="s">
        <v>268</v>
      </c>
      <c r="Q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8" spans="1:17" ht="17.100000000000001" customHeight="1" x14ac:dyDescent="0.25">
      <c r="A158" s="51" t="s">
        <v>269</v>
      </c>
      <c r="B158" s="51" t="s">
        <v>111</v>
      </c>
      <c r="C158" s="51">
        <v>14414</v>
      </c>
      <c r="E158" s="51" t="s">
        <v>18</v>
      </c>
      <c r="F158" s="51" t="s">
        <v>17</v>
      </c>
      <c r="G158" s="51" t="s">
        <v>31</v>
      </c>
      <c r="J158" s="51" t="s">
        <v>18</v>
      </c>
      <c r="K158" s="51" t="s">
        <v>19</v>
      </c>
      <c r="M158" s="51" t="s">
        <v>38</v>
      </c>
      <c r="P158" s="51" t="s">
        <v>92</v>
      </c>
      <c r="Q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9" spans="1:17" ht="17.100000000000001" customHeight="1" x14ac:dyDescent="0.25">
      <c r="A159" s="51" t="s">
        <v>270</v>
      </c>
      <c r="B159" s="51" t="s">
        <v>111</v>
      </c>
      <c r="C159" s="51">
        <v>14414</v>
      </c>
      <c r="E159" s="51" t="s">
        <v>18</v>
      </c>
      <c r="F159" s="51" t="s">
        <v>17</v>
      </c>
      <c r="G159" s="51" t="s">
        <v>31</v>
      </c>
      <c r="J159" s="51" t="s">
        <v>18</v>
      </c>
      <c r="K159" s="51" t="s">
        <v>19</v>
      </c>
      <c r="M159" s="51" t="s">
        <v>38</v>
      </c>
      <c r="P159" s="51" t="s">
        <v>92</v>
      </c>
      <c r="Q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0" spans="1:17" ht="17.100000000000001" customHeight="1" x14ac:dyDescent="0.25">
      <c r="A160" s="51" t="s">
        <v>271</v>
      </c>
      <c r="B160" s="51" t="s">
        <v>111</v>
      </c>
      <c r="C160" s="51">
        <v>14414</v>
      </c>
      <c r="E160" s="51" t="s">
        <v>18</v>
      </c>
      <c r="F160" s="51" t="s">
        <v>17</v>
      </c>
      <c r="G160" s="51" t="s">
        <v>31</v>
      </c>
      <c r="J160" s="51" t="s">
        <v>18</v>
      </c>
      <c r="K160" s="51" t="s">
        <v>19</v>
      </c>
      <c r="M160" s="51" t="s">
        <v>38</v>
      </c>
      <c r="P160" s="51" t="s">
        <v>92</v>
      </c>
      <c r="Q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1" spans="1:17" ht="17.100000000000001" customHeight="1" x14ac:dyDescent="0.25">
      <c r="A161" s="51" t="s">
        <v>272</v>
      </c>
      <c r="B161" s="51" t="s">
        <v>111</v>
      </c>
      <c r="C161" s="51">
        <v>14414</v>
      </c>
      <c r="E161" s="51" t="s">
        <v>18</v>
      </c>
      <c r="F161" s="51" t="s">
        <v>17</v>
      </c>
      <c r="G161" s="51" t="s">
        <v>31</v>
      </c>
      <c r="J161" s="51" t="s">
        <v>18</v>
      </c>
      <c r="K161" s="51" t="s">
        <v>19</v>
      </c>
      <c r="M161" s="51" t="s">
        <v>39</v>
      </c>
      <c r="P161" s="51" t="s">
        <v>92</v>
      </c>
      <c r="Q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2" spans="1:17" ht="17.100000000000001" customHeight="1" x14ac:dyDescent="0.25">
      <c r="A162" s="51" t="s">
        <v>273</v>
      </c>
      <c r="B162" s="51" t="s">
        <v>111</v>
      </c>
      <c r="C162" s="51">
        <v>14414</v>
      </c>
      <c r="E162" s="51" t="s">
        <v>18</v>
      </c>
      <c r="F162" s="51" t="s">
        <v>17</v>
      </c>
      <c r="G162" s="51" t="s">
        <v>31</v>
      </c>
      <c r="J162" s="51" t="s">
        <v>18</v>
      </c>
      <c r="K162" s="51" t="s">
        <v>104</v>
      </c>
      <c r="M162" s="51" t="s">
        <v>39</v>
      </c>
      <c r="P162" s="51" t="s">
        <v>92</v>
      </c>
      <c r="Q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3" spans="1:17" ht="17.100000000000001" customHeight="1" x14ac:dyDescent="0.25">
      <c r="A163" s="51" t="s">
        <v>273</v>
      </c>
      <c r="B163" s="51" t="s">
        <v>111</v>
      </c>
      <c r="C163" s="51">
        <v>14414</v>
      </c>
      <c r="E163" s="51" t="s">
        <v>18</v>
      </c>
      <c r="F163" s="51" t="s">
        <v>17</v>
      </c>
      <c r="G163" s="51" t="s">
        <v>31</v>
      </c>
      <c r="J163" s="51" t="s">
        <v>18</v>
      </c>
      <c r="K163" s="51" t="s">
        <v>104</v>
      </c>
      <c r="M163" s="51" t="s">
        <v>39</v>
      </c>
      <c r="P163" s="51" t="s">
        <v>242</v>
      </c>
      <c r="Q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4" spans="1:17" ht="17.100000000000001" customHeight="1" x14ac:dyDescent="0.25">
      <c r="A164" s="51" t="s">
        <v>274</v>
      </c>
      <c r="B164" s="51" t="s">
        <v>111</v>
      </c>
      <c r="C164" s="51">
        <v>14414</v>
      </c>
      <c r="E164" s="51" t="s">
        <v>18</v>
      </c>
      <c r="F164" s="51" t="s">
        <v>17</v>
      </c>
      <c r="G164" s="51" t="s">
        <v>31</v>
      </c>
      <c r="J164" s="51" t="s">
        <v>18</v>
      </c>
      <c r="K164" s="51" t="s">
        <v>19</v>
      </c>
      <c r="M164" s="51" t="s">
        <v>38</v>
      </c>
      <c r="P164" s="51" t="s">
        <v>92</v>
      </c>
      <c r="Q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5" spans="1:17" ht="17.100000000000001" customHeight="1" x14ac:dyDescent="0.25">
      <c r="A165" s="51" t="s">
        <v>275</v>
      </c>
      <c r="B165" s="51" t="s">
        <v>111</v>
      </c>
      <c r="C165" s="51">
        <v>14414</v>
      </c>
      <c r="E165" s="51" t="s">
        <v>18</v>
      </c>
      <c r="F165" s="51" t="s">
        <v>17</v>
      </c>
      <c r="G165" s="51" t="s">
        <v>31</v>
      </c>
      <c r="J165" s="51" t="s">
        <v>18</v>
      </c>
      <c r="K165" s="51" t="s">
        <v>19</v>
      </c>
      <c r="M165" s="51" t="s">
        <v>38</v>
      </c>
      <c r="P165" s="51" t="s">
        <v>92</v>
      </c>
      <c r="Q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6" spans="1:17" ht="17.100000000000001" customHeight="1" x14ac:dyDescent="0.25">
      <c r="A166" s="51" t="s">
        <v>276</v>
      </c>
      <c r="B166" s="51" t="s">
        <v>111</v>
      </c>
      <c r="C166" s="51">
        <v>14414</v>
      </c>
      <c r="E166" s="51" t="s">
        <v>18</v>
      </c>
      <c r="F166" s="51" t="s">
        <v>17</v>
      </c>
      <c r="G166" s="51" t="s">
        <v>31</v>
      </c>
      <c r="J166" s="51" t="s">
        <v>18</v>
      </c>
      <c r="K166" s="51" t="s">
        <v>19</v>
      </c>
      <c r="M166" s="51" t="s">
        <v>38</v>
      </c>
      <c r="P166" s="51" t="s">
        <v>92</v>
      </c>
      <c r="Q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7" spans="1:17" ht="17.100000000000001" customHeight="1" x14ac:dyDescent="0.25">
      <c r="A167" s="51" t="s">
        <v>277</v>
      </c>
      <c r="B167" s="51" t="s">
        <v>111</v>
      </c>
      <c r="C167" s="51">
        <v>14414</v>
      </c>
      <c r="E167" s="51" t="s">
        <v>18</v>
      </c>
      <c r="F167" s="51" t="s">
        <v>17</v>
      </c>
      <c r="G167" s="51" t="s">
        <v>31</v>
      </c>
      <c r="J167" s="51" t="s">
        <v>18</v>
      </c>
      <c r="K167" s="51" t="s">
        <v>19</v>
      </c>
      <c r="M167" s="51" t="s">
        <v>38</v>
      </c>
      <c r="P167" s="51" t="s">
        <v>92</v>
      </c>
      <c r="Q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8" spans="1:17" ht="17.100000000000001" customHeight="1" x14ac:dyDescent="0.25">
      <c r="A168" s="51" t="s">
        <v>278</v>
      </c>
      <c r="B168" s="51" t="s">
        <v>111</v>
      </c>
      <c r="C168" s="51">
        <v>14414</v>
      </c>
      <c r="E168" s="51" t="s">
        <v>18</v>
      </c>
      <c r="F168" s="51" t="s">
        <v>17</v>
      </c>
      <c r="G168" s="51" t="s">
        <v>31</v>
      </c>
      <c r="J168" s="51" t="s">
        <v>18</v>
      </c>
      <c r="K168" s="51" t="s">
        <v>104</v>
      </c>
      <c r="M168" s="51" t="s">
        <v>38</v>
      </c>
      <c r="P168" s="51" t="s">
        <v>92</v>
      </c>
      <c r="Q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9" spans="1:17" ht="17.100000000000001" customHeight="1" x14ac:dyDescent="0.25">
      <c r="A169" s="51" t="s">
        <v>279</v>
      </c>
      <c r="B169" s="51" t="s">
        <v>111</v>
      </c>
      <c r="C169" s="51">
        <v>14414</v>
      </c>
      <c r="E169" s="51" t="s">
        <v>18</v>
      </c>
      <c r="F169" s="51" t="s">
        <v>17</v>
      </c>
      <c r="G169" s="51" t="s">
        <v>31</v>
      </c>
      <c r="J169" s="51" t="s">
        <v>18</v>
      </c>
      <c r="K169" s="51" t="s">
        <v>104</v>
      </c>
      <c r="M169" s="51" t="s">
        <v>38</v>
      </c>
      <c r="P169" s="51" t="s">
        <v>92</v>
      </c>
      <c r="Q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0" spans="1:17" ht="17.100000000000001" customHeight="1" x14ac:dyDescent="0.25">
      <c r="A170" s="51" t="s">
        <v>280</v>
      </c>
      <c r="B170" s="51" t="s">
        <v>111</v>
      </c>
      <c r="C170" s="51">
        <v>14414</v>
      </c>
      <c r="E170" s="51" t="s">
        <v>18</v>
      </c>
      <c r="F170" s="51" t="s">
        <v>17</v>
      </c>
      <c r="G170" s="51" t="s">
        <v>31</v>
      </c>
      <c r="J170" s="51" t="s">
        <v>18</v>
      </c>
      <c r="K170" s="51" t="s">
        <v>104</v>
      </c>
      <c r="M170" s="51" t="s">
        <v>38</v>
      </c>
      <c r="P170" s="51" t="s">
        <v>92</v>
      </c>
      <c r="Q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1" spans="1:17" ht="17.100000000000001" customHeight="1" x14ac:dyDescent="0.25">
      <c r="A171" s="51" t="s">
        <v>281</v>
      </c>
      <c r="B171" s="51" t="s">
        <v>111</v>
      </c>
      <c r="C171" s="51">
        <v>14414</v>
      </c>
      <c r="E171" s="51" t="s">
        <v>22</v>
      </c>
      <c r="F171" s="51" t="s">
        <v>17</v>
      </c>
      <c r="G171" s="51" t="s">
        <v>31</v>
      </c>
      <c r="J171" s="51" t="s">
        <v>22</v>
      </c>
      <c r="K171" s="51" t="s">
        <v>19</v>
      </c>
      <c r="M171" s="51" t="s">
        <v>38</v>
      </c>
      <c r="P171" s="51" t="s">
        <v>92</v>
      </c>
      <c r="Q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2" spans="1:17" ht="17.100000000000001" customHeight="1" x14ac:dyDescent="0.25">
      <c r="A172" s="51" t="s">
        <v>282</v>
      </c>
      <c r="B172" s="51" t="s">
        <v>111</v>
      </c>
      <c r="C172" s="51">
        <v>14414</v>
      </c>
      <c r="E172" s="51" t="s">
        <v>18</v>
      </c>
      <c r="F172" s="51" t="s">
        <v>17</v>
      </c>
      <c r="G172" s="51" t="s">
        <v>31</v>
      </c>
      <c r="J172" s="51" t="s">
        <v>18</v>
      </c>
      <c r="K172" s="51" t="s">
        <v>104</v>
      </c>
      <c r="M172" s="51" t="s">
        <v>38</v>
      </c>
      <c r="P172" s="51" t="s">
        <v>92</v>
      </c>
      <c r="Q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3" spans="1:17" ht="17.100000000000001" customHeight="1" x14ac:dyDescent="0.25">
      <c r="A173" s="51" t="s">
        <v>283</v>
      </c>
      <c r="B173" s="51" t="s">
        <v>111</v>
      </c>
      <c r="C173" s="51">
        <v>14414</v>
      </c>
      <c r="E173" s="51" t="s">
        <v>18</v>
      </c>
      <c r="F173" s="51" t="s">
        <v>17</v>
      </c>
      <c r="G173" s="51" t="s">
        <v>31</v>
      </c>
      <c r="J173" s="51" t="s">
        <v>18</v>
      </c>
      <c r="K173" s="51" t="s">
        <v>19</v>
      </c>
      <c r="M173" s="51" t="s">
        <v>38</v>
      </c>
      <c r="P173" s="51" t="s">
        <v>92</v>
      </c>
      <c r="Q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4" spans="1:17" ht="17.100000000000001" customHeight="1" x14ac:dyDescent="0.25">
      <c r="A174" s="51" t="s">
        <v>284</v>
      </c>
      <c r="B174" s="51" t="s">
        <v>111</v>
      </c>
      <c r="C174" s="51">
        <v>14414</v>
      </c>
      <c r="E174" s="51" t="s">
        <v>18</v>
      </c>
      <c r="F174" s="51" t="s">
        <v>17</v>
      </c>
      <c r="G174" s="51" t="s">
        <v>31</v>
      </c>
      <c r="J174" s="51" t="s">
        <v>18</v>
      </c>
      <c r="K174" s="51" t="s">
        <v>104</v>
      </c>
      <c r="M174" s="51" t="s">
        <v>38</v>
      </c>
      <c r="P174" s="51" t="s">
        <v>92</v>
      </c>
      <c r="Q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5" spans="1:17" ht="17.100000000000001" customHeight="1" x14ac:dyDescent="0.25">
      <c r="A175" s="51" t="s">
        <v>285</v>
      </c>
      <c r="B175" s="51" t="s">
        <v>111</v>
      </c>
      <c r="C175" s="51">
        <v>14414</v>
      </c>
      <c r="E175" s="51" t="s">
        <v>18</v>
      </c>
      <c r="F175" s="51" t="s">
        <v>17</v>
      </c>
      <c r="G175" s="51" t="s">
        <v>31</v>
      </c>
      <c r="J175" s="51" t="s">
        <v>18</v>
      </c>
      <c r="K175" s="51" t="s">
        <v>104</v>
      </c>
      <c r="M175" s="51" t="s">
        <v>38</v>
      </c>
      <c r="P175" s="51" t="s">
        <v>92</v>
      </c>
      <c r="Q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6" spans="1:17" ht="17.100000000000001" customHeight="1" x14ac:dyDescent="0.25">
      <c r="A176" s="51" t="s">
        <v>286</v>
      </c>
      <c r="B176" s="51" t="s">
        <v>111</v>
      </c>
      <c r="C176" s="51">
        <v>14414</v>
      </c>
      <c r="E176" s="51" t="s">
        <v>18</v>
      </c>
      <c r="F176" s="51" t="s">
        <v>17</v>
      </c>
      <c r="G176" s="51" t="s">
        <v>31</v>
      </c>
      <c r="J176" s="51" t="s">
        <v>18</v>
      </c>
      <c r="K176" s="51" t="s">
        <v>19</v>
      </c>
      <c r="M176" s="51" t="s">
        <v>38</v>
      </c>
      <c r="P176" s="51" t="s">
        <v>92</v>
      </c>
      <c r="Q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7" spans="1:17" ht="17.100000000000001" customHeight="1" x14ac:dyDescent="0.25">
      <c r="A177" s="51" t="s">
        <v>287</v>
      </c>
      <c r="B177" s="51" t="s">
        <v>111</v>
      </c>
      <c r="C177" s="51">
        <v>14414</v>
      </c>
      <c r="E177" s="51" t="s">
        <v>18</v>
      </c>
      <c r="F177" s="51" t="s">
        <v>17</v>
      </c>
      <c r="G177" s="51" t="s">
        <v>31</v>
      </c>
      <c r="J177" s="51" t="s">
        <v>18</v>
      </c>
      <c r="K177" s="51" t="s">
        <v>104</v>
      </c>
      <c r="M177" s="51" t="s">
        <v>38</v>
      </c>
      <c r="P177" s="51" t="s">
        <v>92</v>
      </c>
      <c r="Q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8" spans="1:17" ht="17.100000000000001" customHeight="1" x14ac:dyDescent="0.25">
      <c r="A178" s="51" t="s">
        <v>288</v>
      </c>
      <c r="B178" s="51" t="s">
        <v>111</v>
      </c>
      <c r="C178" s="51">
        <v>14414</v>
      </c>
      <c r="E178" s="51" t="s">
        <v>27</v>
      </c>
      <c r="F178" s="51" t="s">
        <v>17</v>
      </c>
      <c r="G178" s="51" t="s">
        <v>16</v>
      </c>
      <c r="J178" s="51" t="s">
        <v>27</v>
      </c>
      <c r="K178" s="51" t="s">
        <v>19</v>
      </c>
      <c r="M178" s="51" t="s">
        <v>41</v>
      </c>
      <c r="P178" s="51" t="s">
        <v>26</v>
      </c>
      <c r="Q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9" spans="1:17" ht="17.100000000000001" customHeight="1" x14ac:dyDescent="0.25">
      <c r="A179" s="51" t="s">
        <v>289</v>
      </c>
      <c r="B179" s="51" t="s">
        <v>111</v>
      </c>
      <c r="C179" s="51">
        <v>14414</v>
      </c>
      <c r="E179" s="51" t="s">
        <v>25</v>
      </c>
      <c r="F179" s="51" t="s">
        <v>17</v>
      </c>
      <c r="G179" s="51" t="s">
        <v>31</v>
      </c>
      <c r="J179" s="51" t="s">
        <v>25</v>
      </c>
      <c r="K179" s="51" t="s">
        <v>19</v>
      </c>
      <c r="M179" s="51" t="s">
        <v>41</v>
      </c>
      <c r="P179" s="51" t="s">
        <v>268</v>
      </c>
      <c r="Q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0" spans="1:17" ht="17.100000000000001" customHeight="1" x14ac:dyDescent="0.25">
      <c r="A180" s="51" t="s">
        <v>290</v>
      </c>
      <c r="B180" s="51" t="s">
        <v>111</v>
      </c>
      <c r="C180" s="51">
        <v>14414</v>
      </c>
      <c r="E180" s="51" t="s">
        <v>25</v>
      </c>
      <c r="F180" s="51" t="s">
        <v>17</v>
      </c>
      <c r="G180" s="51" t="s">
        <v>16</v>
      </c>
      <c r="J180" s="51" t="s">
        <v>25</v>
      </c>
      <c r="K180" s="51" t="s">
        <v>19</v>
      </c>
      <c r="M180" s="51" t="s">
        <v>41</v>
      </c>
      <c r="P180" s="51" t="s">
        <v>268</v>
      </c>
      <c r="Q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1" spans="1:17" ht="17.100000000000001" customHeight="1" x14ac:dyDescent="0.25">
      <c r="A181" s="51" t="s">
        <v>291</v>
      </c>
      <c r="B181" s="51" t="s">
        <v>111</v>
      </c>
      <c r="C181" s="51">
        <v>14414</v>
      </c>
      <c r="E181" s="51" t="s">
        <v>25</v>
      </c>
      <c r="F181" s="51" t="s">
        <v>17</v>
      </c>
      <c r="G181" s="51" t="s">
        <v>31</v>
      </c>
      <c r="J181" s="51" t="s">
        <v>25</v>
      </c>
      <c r="K181" s="51" t="s">
        <v>19</v>
      </c>
      <c r="M181" s="51" t="s">
        <v>41</v>
      </c>
      <c r="P181" s="51" t="s">
        <v>92</v>
      </c>
      <c r="Q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2" spans="1:17" ht="17.100000000000001" customHeight="1" x14ac:dyDescent="0.25">
      <c r="A182" s="51" t="s">
        <v>292</v>
      </c>
      <c r="B182" s="51" t="s">
        <v>111</v>
      </c>
      <c r="C182" s="51">
        <v>14414</v>
      </c>
      <c r="E182" s="51" t="s">
        <v>18</v>
      </c>
      <c r="F182" s="51" t="s">
        <v>17</v>
      </c>
      <c r="G182" s="51" t="s">
        <v>23</v>
      </c>
      <c r="J182" s="51" t="s">
        <v>18</v>
      </c>
      <c r="K182" s="51" t="s">
        <v>19</v>
      </c>
      <c r="P182" s="51" t="s">
        <v>92</v>
      </c>
      <c r="Q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3" spans="1:17" ht="17.100000000000001" customHeight="1" x14ac:dyDescent="0.25">
      <c r="A183" s="51" t="s">
        <v>293</v>
      </c>
      <c r="B183" s="51" t="s">
        <v>111</v>
      </c>
      <c r="C183" s="51">
        <v>14414</v>
      </c>
      <c r="E183" s="51" t="s">
        <v>25</v>
      </c>
      <c r="F183" s="51" t="s">
        <v>17</v>
      </c>
      <c r="G183" s="51" t="s">
        <v>28</v>
      </c>
      <c r="J183" s="51" t="s">
        <v>25</v>
      </c>
      <c r="K183" s="51" t="s">
        <v>28</v>
      </c>
      <c r="M183" s="51" t="s">
        <v>38</v>
      </c>
      <c r="P183" s="51" t="s">
        <v>92</v>
      </c>
      <c r="Q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4" spans="1:17" ht="17.100000000000001" customHeight="1" x14ac:dyDescent="0.25">
      <c r="A184" s="51" t="s">
        <v>294</v>
      </c>
      <c r="B184" s="51" t="s">
        <v>111</v>
      </c>
      <c r="C184" s="51">
        <v>14414</v>
      </c>
      <c r="E184" s="51" t="s">
        <v>25</v>
      </c>
      <c r="F184" s="51" t="s">
        <v>17</v>
      </c>
      <c r="G184" s="51" t="s">
        <v>31</v>
      </c>
      <c r="J184" s="51" t="s">
        <v>25</v>
      </c>
      <c r="K184" s="51" t="s">
        <v>19</v>
      </c>
      <c r="M184" s="51" t="s">
        <v>38</v>
      </c>
      <c r="P184" s="51" t="s">
        <v>92</v>
      </c>
      <c r="Q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5" spans="1:17" ht="17.100000000000001" customHeight="1" x14ac:dyDescent="0.25">
      <c r="A185" s="51" t="s">
        <v>295</v>
      </c>
      <c r="B185" s="51" t="s">
        <v>111</v>
      </c>
      <c r="C185" s="51">
        <v>14414</v>
      </c>
      <c r="E185" s="51" t="s">
        <v>18</v>
      </c>
      <c r="F185" s="51" t="s">
        <v>17</v>
      </c>
      <c r="G185" s="51" t="s">
        <v>31</v>
      </c>
      <c r="J185" s="51" t="s">
        <v>18</v>
      </c>
      <c r="K185" s="51" t="s">
        <v>104</v>
      </c>
      <c r="M185" s="51" t="s">
        <v>38</v>
      </c>
      <c r="P185" s="51" t="s">
        <v>92</v>
      </c>
      <c r="Q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6" spans="1:17" ht="17.100000000000001" customHeight="1" x14ac:dyDescent="0.25">
      <c r="A186" s="51" t="s">
        <v>296</v>
      </c>
      <c r="B186" s="51" t="s">
        <v>111</v>
      </c>
      <c r="C186" s="51">
        <v>14414</v>
      </c>
      <c r="E186" s="51" t="s">
        <v>18</v>
      </c>
      <c r="F186" s="51" t="s">
        <v>17</v>
      </c>
      <c r="G186" s="51" t="s">
        <v>31</v>
      </c>
      <c r="J186" s="51" t="s">
        <v>18</v>
      </c>
      <c r="K186" s="51" t="s">
        <v>104</v>
      </c>
      <c r="M186" s="51" t="s">
        <v>38</v>
      </c>
      <c r="P186" s="51" t="s">
        <v>92</v>
      </c>
      <c r="Q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7" spans="1:17" ht="17.100000000000001" customHeight="1" x14ac:dyDescent="0.25">
      <c r="A187" s="51" t="s">
        <v>297</v>
      </c>
      <c r="B187" s="51" t="s">
        <v>111</v>
      </c>
      <c r="C187" s="51">
        <v>14414</v>
      </c>
      <c r="E187" s="51" t="s">
        <v>18</v>
      </c>
      <c r="F187" s="51" t="s">
        <v>17</v>
      </c>
      <c r="G187" s="51" t="s">
        <v>31</v>
      </c>
      <c r="J187" s="51" t="s">
        <v>18</v>
      </c>
      <c r="K187" s="51" t="s">
        <v>31</v>
      </c>
      <c r="M187" s="51" t="s">
        <v>41</v>
      </c>
      <c r="P187" s="51" t="s">
        <v>92</v>
      </c>
      <c r="Q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8" spans="1:17" ht="17.100000000000001" customHeight="1" x14ac:dyDescent="0.25">
      <c r="A188" s="51" t="s">
        <v>298</v>
      </c>
      <c r="B188" s="51" t="s">
        <v>111</v>
      </c>
      <c r="C188" s="51">
        <v>14414</v>
      </c>
      <c r="E188" s="51" t="s">
        <v>18</v>
      </c>
      <c r="F188" s="51" t="s">
        <v>17</v>
      </c>
      <c r="G188" s="51" t="s">
        <v>31</v>
      </c>
      <c r="J188" s="51" t="s">
        <v>18</v>
      </c>
      <c r="K188" s="51" t="s">
        <v>104</v>
      </c>
      <c r="M188" s="51" t="s">
        <v>38</v>
      </c>
      <c r="P188" s="51" t="s">
        <v>92</v>
      </c>
      <c r="Q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9" spans="1:17" ht="17.100000000000001" customHeight="1" x14ac:dyDescent="0.25">
      <c r="A189" s="51" t="s">
        <v>299</v>
      </c>
      <c r="B189" s="51" t="s">
        <v>111</v>
      </c>
      <c r="C189" s="51">
        <v>14414</v>
      </c>
      <c r="E189" s="51" t="s">
        <v>18</v>
      </c>
      <c r="F189" s="51" t="s">
        <v>17</v>
      </c>
      <c r="G189" s="51" t="s">
        <v>31</v>
      </c>
      <c r="J189" s="51" t="s">
        <v>18</v>
      </c>
      <c r="K189" s="51" t="s">
        <v>19</v>
      </c>
      <c r="M189" s="51" t="s">
        <v>41</v>
      </c>
      <c r="P189" s="51" t="s">
        <v>92</v>
      </c>
      <c r="Q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0" spans="1:17" ht="17.100000000000001" customHeight="1" x14ac:dyDescent="0.25">
      <c r="A190" s="51" t="s">
        <v>300</v>
      </c>
      <c r="B190" s="51" t="s">
        <v>111</v>
      </c>
      <c r="C190" s="51">
        <v>14414</v>
      </c>
      <c r="E190" s="51" t="s">
        <v>18</v>
      </c>
      <c r="F190" s="51" t="s">
        <v>17</v>
      </c>
      <c r="G190" s="51" t="s">
        <v>31</v>
      </c>
      <c r="J190" s="51" t="s">
        <v>18</v>
      </c>
      <c r="K190" s="51" t="s">
        <v>104</v>
      </c>
      <c r="M190" s="51" t="s">
        <v>38</v>
      </c>
      <c r="P190" s="51" t="s">
        <v>92</v>
      </c>
      <c r="Q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1" spans="1:17" ht="17.100000000000001" customHeight="1" x14ac:dyDescent="0.25">
      <c r="A191" s="51" t="s">
        <v>301</v>
      </c>
      <c r="B191" s="51" t="s">
        <v>111</v>
      </c>
      <c r="C191" s="51">
        <v>14414</v>
      </c>
      <c r="E191" s="51" t="s">
        <v>18</v>
      </c>
      <c r="F191" s="51" t="s">
        <v>17</v>
      </c>
      <c r="G191" s="51" t="s">
        <v>31</v>
      </c>
      <c r="J191" s="51" t="s">
        <v>18</v>
      </c>
      <c r="K191" s="51" t="s">
        <v>104</v>
      </c>
      <c r="M191" s="51" t="s">
        <v>38</v>
      </c>
      <c r="P191" s="51" t="s">
        <v>92</v>
      </c>
      <c r="Q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2" spans="1:17" ht="17.100000000000001" customHeight="1" x14ac:dyDescent="0.25">
      <c r="A192" s="51" t="s">
        <v>302</v>
      </c>
      <c r="B192" s="51" t="s">
        <v>111</v>
      </c>
      <c r="C192" s="51">
        <v>14414</v>
      </c>
      <c r="E192" s="51" t="s">
        <v>18</v>
      </c>
      <c r="F192" s="51" t="s">
        <v>17</v>
      </c>
      <c r="G192" s="51" t="s">
        <v>31</v>
      </c>
      <c r="J192" s="51" t="s">
        <v>18</v>
      </c>
      <c r="K192" s="51" t="s">
        <v>19</v>
      </c>
      <c r="M192" s="51" t="s">
        <v>41</v>
      </c>
      <c r="P192" s="51" t="s">
        <v>92</v>
      </c>
      <c r="Q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3" spans="1:17" ht="17.100000000000001" customHeight="1" x14ac:dyDescent="0.25">
      <c r="A193" s="51" t="s">
        <v>303</v>
      </c>
      <c r="B193" s="51" t="s">
        <v>111</v>
      </c>
      <c r="C193" s="51">
        <v>14414</v>
      </c>
      <c r="E193" s="51" t="s">
        <v>18</v>
      </c>
      <c r="F193" s="51" t="s">
        <v>17</v>
      </c>
      <c r="G193" s="51" t="s">
        <v>31</v>
      </c>
      <c r="J193" s="51" t="s">
        <v>18</v>
      </c>
      <c r="K193" s="51" t="s">
        <v>19</v>
      </c>
      <c r="M193" s="51" t="s">
        <v>41</v>
      </c>
      <c r="P193" s="51" t="s">
        <v>92</v>
      </c>
      <c r="Q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4" spans="1:17" ht="17.100000000000001" customHeight="1" x14ac:dyDescent="0.25">
      <c r="A194" s="51" t="s">
        <v>304</v>
      </c>
      <c r="B194" s="51" t="s">
        <v>111</v>
      </c>
      <c r="C194" s="51">
        <v>14414</v>
      </c>
      <c r="E194" s="51" t="s">
        <v>18</v>
      </c>
      <c r="F194" s="51" t="s">
        <v>17</v>
      </c>
      <c r="G194" s="51" t="s">
        <v>31</v>
      </c>
      <c r="J194" s="51" t="s">
        <v>18</v>
      </c>
      <c r="K194" s="51" t="s">
        <v>19</v>
      </c>
      <c r="M194" s="51" t="s">
        <v>41</v>
      </c>
      <c r="P194" s="51" t="s">
        <v>92</v>
      </c>
      <c r="Q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5" spans="1:17" ht="17.100000000000001" customHeight="1" x14ac:dyDescent="0.25">
      <c r="A195" s="51" t="s">
        <v>305</v>
      </c>
      <c r="B195" s="51" t="s">
        <v>111</v>
      </c>
      <c r="C195" s="51">
        <v>14414</v>
      </c>
      <c r="E195" s="51" t="s">
        <v>18</v>
      </c>
      <c r="F195" s="51" t="s">
        <v>17</v>
      </c>
      <c r="G195" s="51" t="s">
        <v>31</v>
      </c>
      <c r="J195" s="51" t="s">
        <v>18</v>
      </c>
      <c r="K195" s="51" t="s">
        <v>104</v>
      </c>
      <c r="M195" s="51" t="s">
        <v>38</v>
      </c>
      <c r="P195" s="51" t="s">
        <v>92</v>
      </c>
      <c r="Q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6" spans="1:17" ht="17.100000000000001" customHeight="1" x14ac:dyDescent="0.25">
      <c r="A196" s="51" t="s">
        <v>306</v>
      </c>
      <c r="B196" s="51" t="s">
        <v>111</v>
      </c>
      <c r="C196" s="51">
        <v>14414</v>
      </c>
      <c r="E196" s="51" t="s">
        <v>18</v>
      </c>
      <c r="F196" s="51" t="s">
        <v>17</v>
      </c>
      <c r="G196" s="51" t="s">
        <v>31</v>
      </c>
      <c r="J196" s="51" t="s">
        <v>18</v>
      </c>
      <c r="K196" s="51" t="s">
        <v>19</v>
      </c>
      <c r="M196" s="51" t="s">
        <v>38</v>
      </c>
      <c r="P196" s="51" t="s">
        <v>92</v>
      </c>
      <c r="Q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7" spans="1:17" ht="17.100000000000001" customHeight="1" x14ac:dyDescent="0.25">
      <c r="A197" s="51" t="s">
        <v>307</v>
      </c>
      <c r="B197" s="51" t="s">
        <v>111</v>
      </c>
      <c r="C197" s="51">
        <v>14414</v>
      </c>
      <c r="E197" s="51" t="s">
        <v>18</v>
      </c>
      <c r="F197" s="51" t="s">
        <v>17</v>
      </c>
      <c r="G197" s="51" t="s">
        <v>31</v>
      </c>
      <c r="J197" s="51" t="s">
        <v>18</v>
      </c>
      <c r="K197" s="51" t="s">
        <v>104</v>
      </c>
      <c r="M197" s="51" t="s">
        <v>38</v>
      </c>
      <c r="P197" s="51" t="s">
        <v>92</v>
      </c>
      <c r="Q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8" spans="1:17" ht="17.100000000000001" customHeight="1" x14ac:dyDescent="0.25">
      <c r="A198" s="51" t="s">
        <v>308</v>
      </c>
      <c r="B198" s="51" t="s">
        <v>111</v>
      </c>
      <c r="C198" s="51">
        <v>14414</v>
      </c>
      <c r="E198" s="51" t="s">
        <v>18</v>
      </c>
      <c r="F198" s="51" t="s">
        <v>17</v>
      </c>
      <c r="G198" s="51" t="s">
        <v>31</v>
      </c>
      <c r="J198" s="51" t="s">
        <v>18</v>
      </c>
      <c r="K198" s="51" t="s">
        <v>104</v>
      </c>
      <c r="M198" s="51" t="s">
        <v>38</v>
      </c>
      <c r="P198" s="51" t="s">
        <v>92</v>
      </c>
      <c r="Q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9" spans="1:17" ht="17.100000000000001" customHeight="1" x14ac:dyDescent="0.25">
      <c r="A199" s="51" t="s">
        <v>309</v>
      </c>
      <c r="B199" s="51" t="s">
        <v>111</v>
      </c>
      <c r="C199" s="51">
        <v>14414</v>
      </c>
      <c r="E199" s="51" t="s">
        <v>18</v>
      </c>
      <c r="F199" s="51" t="s">
        <v>17</v>
      </c>
      <c r="G199" s="51" t="s">
        <v>31</v>
      </c>
      <c r="J199" s="51" t="s">
        <v>18</v>
      </c>
      <c r="K199" s="51" t="s">
        <v>104</v>
      </c>
      <c r="M199" s="51" t="s">
        <v>38</v>
      </c>
      <c r="P199" s="51" t="s">
        <v>92</v>
      </c>
      <c r="Q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0" spans="1:17" ht="17.100000000000001" customHeight="1" x14ac:dyDescent="0.25">
      <c r="A200" s="51" t="s">
        <v>310</v>
      </c>
      <c r="B200" s="51" t="s">
        <v>111</v>
      </c>
      <c r="C200" s="51">
        <v>14414</v>
      </c>
      <c r="E200" s="51" t="s">
        <v>18</v>
      </c>
      <c r="F200" s="51" t="s">
        <v>17</v>
      </c>
      <c r="G200" s="51" t="s">
        <v>31</v>
      </c>
      <c r="J200" s="51" t="s">
        <v>18</v>
      </c>
      <c r="K200" s="51" t="s">
        <v>19</v>
      </c>
      <c r="M200" s="51" t="s">
        <v>38</v>
      </c>
      <c r="P200" s="51" t="s">
        <v>92</v>
      </c>
      <c r="Q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1" spans="1:17" ht="17.100000000000001" customHeight="1" x14ac:dyDescent="0.25">
      <c r="A201" s="51" t="s">
        <v>311</v>
      </c>
      <c r="B201" s="51" t="s">
        <v>111</v>
      </c>
      <c r="C201" s="51">
        <v>14414</v>
      </c>
      <c r="E201" s="51" t="s">
        <v>18</v>
      </c>
      <c r="F201" s="51" t="s">
        <v>17</v>
      </c>
      <c r="G201" s="51" t="s">
        <v>31</v>
      </c>
      <c r="J201" s="51" t="s">
        <v>18</v>
      </c>
      <c r="K201" s="51" t="s">
        <v>104</v>
      </c>
      <c r="M201" s="51" t="s">
        <v>38</v>
      </c>
      <c r="P201" s="51" t="s">
        <v>92</v>
      </c>
      <c r="Q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2" spans="1:17" ht="17.100000000000001" customHeight="1" x14ac:dyDescent="0.25">
      <c r="A202" s="51" t="s">
        <v>312</v>
      </c>
      <c r="B202" s="51" t="s">
        <v>111</v>
      </c>
      <c r="C202" s="51">
        <v>14414</v>
      </c>
      <c r="E202" s="51" t="s">
        <v>18</v>
      </c>
      <c r="F202" s="51" t="s">
        <v>17</v>
      </c>
      <c r="G202" s="51" t="s">
        <v>31</v>
      </c>
      <c r="J202" s="51" t="s">
        <v>18</v>
      </c>
      <c r="K202" s="51" t="s">
        <v>104</v>
      </c>
      <c r="M202" s="51" t="s">
        <v>38</v>
      </c>
      <c r="P202" s="51" t="s">
        <v>92</v>
      </c>
      <c r="Q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3" spans="1:17" ht="17.100000000000001" customHeight="1" x14ac:dyDescent="0.25">
      <c r="A203" s="51" t="s">
        <v>313</v>
      </c>
      <c r="B203" s="51" t="s">
        <v>111</v>
      </c>
      <c r="C203" s="51">
        <v>14414</v>
      </c>
      <c r="E203" s="51" t="s">
        <v>18</v>
      </c>
      <c r="F203" s="51" t="s">
        <v>17</v>
      </c>
      <c r="G203" s="51" t="s">
        <v>31</v>
      </c>
      <c r="J203" s="51" t="s">
        <v>18</v>
      </c>
      <c r="K203" s="51" t="s">
        <v>19</v>
      </c>
      <c r="M203" s="51" t="s">
        <v>38</v>
      </c>
      <c r="P203" s="51" t="s">
        <v>92</v>
      </c>
      <c r="Q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4" spans="1:17" ht="17.100000000000001" customHeight="1" x14ac:dyDescent="0.25">
      <c r="A204" s="51" t="s">
        <v>314</v>
      </c>
      <c r="B204" s="51" t="s">
        <v>111</v>
      </c>
      <c r="C204" s="51">
        <v>14414</v>
      </c>
      <c r="E204" s="51" t="s">
        <v>25</v>
      </c>
      <c r="F204" s="51" t="s">
        <v>17</v>
      </c>
      <c r="G204" s="51" t="s">
        <v>31</v>
      </c>
      <c r="J204" s="51" t="s">
        <v>25</v>
      </c>
      <c r="K204" s="51" t="s">
        <v>19</v>
      </c>
      <c r="M204" s="51" t="s">
        <v>41</v>
      </c>
      <c r="P204" s="51" t="s">
        <v>92</v>
      </c>
      <c r="Q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5" spans="1:17" ht="17.100000000000001" customHeight="1" x14ac:dyDescent="0.25">
      <c r="A205" s="51" t="s">
        <v>315</v>
      </c>
      <c r="B205" s="51" t="s">
        <v>111</v>
      </c>
      <c r="C205" s="51">
        <v>14414</v>
      </c>
      <c r="E205" s="51" t="s">
        <v>18</v>
      </c>
      <c r="F205" s="51" t="s">
        <v>17</v>
      </c>
      <c r="G205" s="51" t="s">
        <v>31</v>
      </c>
      <c r="J205" s="51" t="s">
        <v>18</v>
      </c>
      <c r="K205" s="51" t="s">
        <v>19</v>
      </c>
      <c r="M205" s="51" t="s">
        <v>38</v>
      </c>
      <c r="P205" s="51" t="s">
        <v>92</v>
      </c>
      <c r="Q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6" spans="1:17" ht="17.100000000000001" customHeight="1" x14ac:dyDescent="0.25">
      <c r="A206" s="51" t="s">
        <v>316</v>
      </c>
      <c r="B206" s="51" t="s">
        <v>111</v>
      </c>
      <c r="C206" s="51">
        <v>14414</v>
      </c>
      <c r="E206" s="51" t="s">
        <v>18</v>
      </c>
      <c r="F206" s="51" t="s">
        <v>17</v>
      </c>
      <c r="G206" s="51" t="s">
        <v>31</v>
      </c>
      <c r="J206" s="51" t="s">
        <v>18</v>
      </c>
      <c r="K206" s="51" t="s">
        <v>19</v>
      </c>
      <c r="M206" s="51" t="s">
        <v>38</v>
      </c>
      <c r="P206" s="51" t="s">
        <v>92</v>
      </c>
      <c r="Q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7" spans="1:17" ht="17.100000000000001" customHeight="1" x14ac:dyDescent="0.25">
      <c r="A207" s="51" t="s">
        <v>317</v>
      </c>
      <c r="B207" s="51" t="s">
        <v>111</v>
      </c>
      <c r="C207" s="51">
        <v>14414</v>
      </c>
      <c r="E207" s="51" t="s">
        <v>18</v>
      </c>
      <c r="F207" s="51" t="s">
        <v>17</v>
      </c>
      <c r="G207" s="51" t="s">
        <v>31</v>
      </c>
      <c r="J207" s="51" t="s">
        <v>18</v>
      </c>
      <c r="K207" s="51" t="s">
        <v>19</v>
      </c>
      <c r="M207" s="51" t="s">
        <v>38</v>
      </c>
      <c r="P207" s="51" t="s">
        <v>92</v>
      </c>
      <c r="Q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8" spans="1:17" ht="17.100000000000001" customHeight="1" x14ac:dyDescent="0.25">
      <c r="A208" s="51" t="s">
        <v>318</v>
      </c>
      <c r="B208" s="51" t="s">
        <v>111</v>
      </c>
      <c r="C208" s="51">
        <v>14414</v>
      </c>
      <c r="E208" s="51" t="s">
        <v>18</v>
      </c>
      <c r="F208" s="51" t="s">
        <v>17</v>
      </c>
      <c r="G208" s="51" t="s">
        <v>31</v>
      </c>
      <c r="J208" s="51" t="s">
        <v>18</v>
      </c>
      <c r="K208" s="51" t="s">
        <v>19</v>
      </c>
      <c r="M208" s="51" t="s">
        <v>38</v>
      </c>
      <c r="P208" s="51" t="s">
        <v>92</v>
      </c>
      <c r="Q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9" spans="1:17" ht="17.100000000000001" customHeight="1" x14ac:dyDescent="0.25">
      <c r="A209" s="51" t="s">
        <v>319</v>
      </c>
      <c r="B209" s="51" t="s">
        <v>111</v>
      </c>
      <c r="C209" s="51">
        <v>14414</v>
      </c>
      <c r="E209" s="51" t="s">
        <v>18</v>
      </c>
      <c r="F209" s="51" t="s">
        <v>17</v>
      </c>
      <c r="G209" s="51" t="s">
        <v>31</v>
      </c>
      <c r="J209" s="51" t="s">
        <v>18</v>
      </c>
      <c r="K209" s="51" t="s">
        <v>19</v>
      </c>
      <c r="M209" s="51" t="s">
        <v>38</v>
      </c>
      <c r="P209" s="51" t="s">
        <v>92</v>
      </c>
      <c r="Q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0" spans="1:17" ht="17.100000000000001" customHeight="1" x14ac:dyDescent="0.25">
      <c r="A210" s="51" t="s">
        <v>320</v>
      </c>
      <c r="B210" s="51" t="s">
        <v>111</v>
      </c>
      <c r="C210" s="51">
        <v>14414</v>
      </c>
      <c r="E210" s="51" t="s">
        <v>18</v>
      </c>
      <c r="F210" s="51" t="s">
        <v>17</v>
      </c>
      <c r="G210" s="51" t="s">
        <v>31</v>
      </c>
      <c r="J210" s="51" t="s">
        <v>18</v>
      </c>
      <c r="K210" s="51" t="s">
        <v>19</v>
      </c>
      <c r="M210" s="51" t="s">
        <v>38</v>
      </c>
      <c r="P210" s="51" t="s">
        <v>92</v>
      </c>
      <c r="Q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1" spans="1:17" ht="17.100000000000001" customHeight="1" x14ac:dyDescent="0.25">
      <c r="A211" s="51" t="s">
        <v>321</v>
      </c>
      <c r="B211" s="51" t="s">
        <v>111</v>
      </c>
      <c r="C211" s="51">
        <v>14414</v>
      </c>
      <c r="E211" s="51" t="s">
        <v>18</v>
      </c>
      <c r="F211" s="51" t="s">
        <v>17</v>
      </c>
      <c r="G211" s="51" t="s">
        <v>31</v>
      </c>
      <c r="J211" s="51" t="s">
        <v>18</v>
      </c>
      <c r="K211" s="51" t="s">
        <v>104</v>
      </c>
      <c r="M211" s="51" t="s">
        <v>38</v>
      </c>
      <c r="P211" s="51" t="s">
        <v>92</v>
      </c>
      <c r="Q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2" spans="1:17" ht="17.100000000000001" customHeight="1" x14ac:dyDescent="0.25">
      <c r="A212" s="51" t="s">
        <v>322</v>
      </c>
      <c r="B212" s="51" t="s">
        <v>111</v>
      </c>
      <c r="C212" s="51">
        <v>14414</v>
      </c>
      <c r="E212" s="51" t="s">
        <v>18</v>
      </c>
      <c r="F212" s="51" t="s">
        <v>17</v>
      </c>
      <c r="G212" s="51" t="s">
        <v>31</v>
      </c>
      <c r="J212" s="51" t="s">
        <v>18</v>
      </c>
      <c r="K212" s="51" t="s">
        <v>19</v>
      </c>
      <c r="M212" s="51" t="s">
        <v>41</v>
      </c>
      <c r="P212" s="51" t="s">
        <v>92</v>
      </c>
      <c r="Q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3" spans="1:17" ht="17.100000000000001" customHeight="1" x14ac:dyDescent="0.25">
      <c r="A213" s="51" t="s">
        <v>323</v>
      </c>
      <c r="B213" s="51" t="s">
        <v>111</v>
      </c>
      <c r="C213" s="51">
        <v>14414</v>
      </c>
      <c r="E213" s="51" t="s">
        <v>18</v>
      </c>
      <c r="F213" s="51" t="s">
        <v>17</v>
      </c>
      <c r="G213" s="51" t="s">
        <v>31</v>
      </c>
      <c r="J213" s="51" t="s">
        <v>18</v>
      </c>
      <c r="K213" s="51" t="s">
        <v>104</v>
      </c>
      <c r="M213" s="51" t="s">
        <v>38</v>
      </c>
      <c r="P213" s="51" t="s">
        <v>92</v>
      </c>
      <c r="Q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4" spans="1:17" ht="17.100000000000001" customHeight="1" x14ac:dyDescent="0.25">
      <c r="A214" s="51" t="s">
        <v>324</v>
      </c>
      <c r="B214" s="51" t="s">
        <v>111</v>
      </c>
      <c r="C214" s="51">
        <v>14414</v>
      </c>
      <c r="E214" s="51" t="s">
        <v>18</v>
      </c>
      <c r="F214" s="51" t="s">
        <v>17</v>
      </c>
      <c r="G214" s="51" t="s">
        <v>31</v>
      </c>
      <c r="J214" s="51" t="s">
        <v>18</v>
      </c>
      <c r="K214" s="51" t="s">
        <v>19</v>
      </c>
      <c r="M214" s="51" t="s">
        <v>38</v>
      </c>
      <c r="P214" s="51" t="s">
        <v>92</v>
      </c>
      <c r="Q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5" spans="1:17" ht="17.100000000000001" customHeight="1" x14ac:dyDescent="0.25">
      <c r="A215" s="51" t="s">
        <v>325</v>
      </c>
      <c r="B215" s="51" t="s">
        <v>111</v>
      </c>
      <c r="C215" s="51">
        <v>14414</v>
      </c>
      <c r="E215" s="51" t="s">
        <v>18</v>
      </c>
      <c r="F215" s="51" t="s">
        <v>17</v>
      </c>
      <c r="G215" s="51" t="s">
        <v>31</v>
      </c>
      <c r="J215" s="51" t="s">
        <v>18</v>
      </c>
      <c r="K215" s="51" t="s">
        <v>19</v>
      </c>
      <c r="M215" s="51" t="s">
        <v>38</v>
      </c>
      <c r="P215" s="51" t="s">
        <v>92</v>
      </c>
      <c r="Q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6" spans="1:17" ht="17.100000000000001" customHeight="1" x14ac:dyDescent="0.25">
      <c r="A216" s="51" t="s">
        <v>326</v>
      </c>
      <c r="B216" s="51" t="s">
        <v>111</v>
      </c>
      <c r="C216" s="51">
        <v>14414</v>
      </c>
      <c r="E216" s="51" t="s">
        <v>18</v>
      </c>
      <c r="F216" s="51" t="s">
        <v>17</v>
      </c>
      <c r="G216" s="51" t="s">
        <v>31</v>
      </c>
      <c r="J216" s="51" t="s">
        <v>18</v>
      </c>
      <c r="K216" s="51" t="s">
        <v>19</v>
      </c>
      <c r="M216" s="51" t="s">
        <v>38</v>
      </c>
      <c r="P216" s="51" t="s">
        <v>92</v>
      </c>
      <c r="Q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7" spans="1:17" ht="17.100000000000001" customHeight="1" x14ac:dyDescent="0.25">
      <c r="A217" s="51" t="s">
        <v>327</v>
      </c>
      <c r="B217" s="51" t="s">
        <v>111</v>
      </c>
      <c r="C217" s="51">
        <v>14414</v>
      </c>
      <c r="E217" s="51" t="s">
        <v>18</v>
      </c>
      <c r="F217" s="51" t="s">
        <v>17</v>
      </c>
      <c r="G217" s="51" t="s">
        <v>31</v>
      </c>
      <c r="J217" s="51" t="s">
        <v>18</v>
      </c>
      <c r="K217" s="51" t="s">
        <v>104</v>
      </c>
      <c r="M217" s="51" t="s">
        <v>38</v>
      </c>
      <c r="P217" s="51" t="s">
        <v>92</v>
      </c>
      <c r="Q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8" spans="1:17" ht="17.100000000000001" customHeight="1" x14ac:dyDescent="0.25">
      <c r="A218" s="51" t="s">
        <v>328</v>
      </c>
      <c r="B218" s="51" t="s">
        <v>111</v>
      </c>
      <c r="C218" s="51">
        <v>14414</v>
      </c>
      <c r="E218" s="51" t="s">
        <v>18</v>
      </c>
      <c r="F218" s="51" t="s">
        <v>17</v>
      </c>
      <c r="G218" s="51" t="s">
        <v>31</v>
      </c>
      <c r="J218" s="51" t="s">
        <v>18</v>
      </c>
      <c r="K218" s="51" t="s">
        <v>19</v>
      </c>
      <c r="M218" s="51" t="s">
        <v>38</v>
      </c>
      <c r="P218" s="51" t="s">
        <v>92</v>
      </c>
      <c r="Q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9" spans="1:17" ht="17.100000000000001" customHeight="1" x14ac:dyDescent="0.25">
      <c r="A219" s="51" t="s">
        <v>329</v>
      </c>
      <c r="B219" s="51" t="s">
        <v>111</v>
      </c>
      <c r="C219" s="51">
        <v>14414</v>
      </c>
      <c r="E219" s="51" t="s">
        <v>18</v>
      </c>
      <c r="F219" s="51" t="s">
        <v>17</v>
      </c>
      <c r="G219" s="51" t="s">
        <v>31</v>
      </c>
      <c r="J219" s="51" t="s">
        <v>18</v>
      </c>
      <c r="K219" s="51" t="s">
        <v>104</v>
      </c>
      <c r="M219" s="51" t="s">
        <v>41</v>
      </c>
      <c r="P219" s="51" t="s">
        <v>92</v>
      </c>
      <c r="Q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0" spans="1:17" ht="17.100000000000001" customHeight="1" x14ac:dyDescent="0.25">
      <c r="A220" s="51" t="s">
        <v>330</v>
      </c>
      <c r="B220" s="51" t="s">
        <v>111</v>
      </c>
      <c r="C220" s="51">
        <v>14414</v>
      </c>
      <c r="E220" s="51" t="s">
        <v>18</v>
      </c>
      <c r="F220" s="51" t="s">
        <v>17</v>
      </c>
      <c r="G220" s="51" t="s">
        <v>31</v>
      </c>
      <c r="J220" s="51" t="s">
        <v>18</v>
      </c>
      <c r="K220" s="51" t="s">
        <v>19</v>
      </c>
      <c r="M220" s="51" t="s">
        <v>38</v>
      </c>
      <c r="P220" s="51" t="s">
        <v>92</v>
      </c>
      <c r="Q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1" spans="1:17" ht="17.100000000000001" customHeight="1" x14ac:dyDescent="0.25">
      <c r="A221" s="51" t="s">
        <v>331</v>
      </c>
      <c r="B221" s="51" t="s">
        <v>111</v>
      </c>
      <c r="C221" s="51">
        <v>14414</v>
      </c>
      <c r="E221" s="51" t="s">
        <v>18</v>
      </c>
      <c r="F221" s="51" t="s">
        <v>17</v>
      </c>
      <c r="G221" s="51" t="s">
        <v>31</v>
      </c>
      <c r="J221" s="51" t="s">
        <v>18</v>
      </c>
      <c r="K221" s="51" t="s">
        <v>104</v>
      </c>
      <c r="M221" s="51" t="s">
        <v>38</v>
      </c>
      <c r="P221" s="51" t="s">
        <v>92</v>
      </c>
      <c r="Q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2" spans="1:17" ht="17.100000000000001" customHeight="1" x14ac:dyDescent="0.25">
      <c r="A222" s="51" t="s">
        <v>332</v>
      </c>
      <c r="B222" s="51" t="s">
        <v>111</v>
      </c>
      <c r="C222" s="51">
        <v>14414</v>
      </c>
      <c r="E222" s="51" t="s">
        <v>18</v>
      </c>
      <c r="F222" s="51" t="s">
        <v>17</v>
      </c>
      <c r="G222" s="51" t="s">
        <v>31</v>
      </c>
      <c r="J222" s="51" t="s">
        <v>18</v>
      </c>
      <c r="K222" s="51" t="s">
        <v>19</v>
      </c>
      <c r="M222" s="51" t="s">
        <v>38</v>
      </c>
      <c r="P222" s="51" t="s">
        <v>92</v>
      </c>
      <c r="Q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3" spans="1:17" ht="17.100000000000001" customHeight="1" x14ac:dyDescent="0.25">
      <c r="A223" s="51" t="s">
        <v>333</v>
      </c>
      <c r="B223" s="51" t="s">
        <v>111</v>
      </c>
      <c r="C223" s="51">
        <v>14414</v>
      </c>
      <c r="E223" s="51" t="s">
        <v>18</v>
      </c>
      <c r="F223" s="51" t="s">
        <v>17</v>
      </c>
      <c r="G223" s="51" t="s">
        <v>31</v>
      </c>
      <c r="J223" s="51" t="s">
        <v>18</v>
      </c>
      <c r="K223" s="51" t="s">
        <v>19</v>
      </c>
      <c r="M223" s="51" t="s">
        <v>38</v>
      </c>
      <c r="P223" s="51" t="s">
        <v>92</v>
      </c>
      <c r="Q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4" spans="1:17" ht="17.100000000000001" customHeight="1" x14ac:dyDescent="0.25">
      <c r="A224" s="51" t="s">
        <v>334</v>
      </c>
      <c r="B224" s="51" t="s">
        <v>111</v>
      </c>
      <c r="C224" s="51">
        <v>14414</v>
      </c>
      <c r="E224" s="51" t="s">
        <v>18</v>
      </c>
      <c r="F224" s="51" t="s">
        <v>17</v>
      </c>
      <c r="G224" s="51" t="s">
        <v>31</v>
      </c>
      <c r="J224" s="51" t="s">
        <v>18</v>
      </c>
      <c r="K224" s="51" t="s">
        <v>19</v>
      </c>
      <c r="M224" s="51" t="s">
        <v>38</v>
      </c>
      <c r="P224" s="51" t="s">
        <v>92</v>
      </c>
      <c r="Q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5" spans="1:17" ht="17.100000000000001" customHeight="1" x14ac:dyDescent="0.25">
      <c r="A225" s="51" t="s">
        <v>335</v>
      </c>
      <c r="B225" s="51" t="s">
        <v>111</v>
      </c>
      <c r="C225" s="51">
        <v>14414</v>
      </c>
      <c r="E225" s="51" t="s">
        <v>18</v>
      </c>
      <c r="F225" s="51" t="s">
        <v>17</v>
      </c>
      <c r="G225" s="51" t="s">
        <v>31</v>
      </c>
      <c r="J225" s="51" t="s">
        <v>18</v>
      </c>
      <c r="K225" s="51" t="s">
        <v>19</v>
      </c>
      <c r="M225" s="51" t="s">
        <v>38</v>
      </c>
      <c r="P225" s="51" t="s">
        <v>92</v>
      </c>
      <c r="Q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6" spans="1:17" ht="17.100000000000001" customHeight="1" x14ac:dyDescent="0.25">
      <c r="A226" s="51" t="s">
        <v>336</v>
      </c>
      <c r="B226" s="51" t="s">
        <v>111</v>
      </c>
      <c r="C226" s="51">
        <v>14414</v>
      </c>
      <c r="E226" s="51" t="s">
        <v>18</v>
      </c>
      <c r="F226" s="51" t="s">
        <v>17</v>
      </c>
      <c r="G226" s="51" t="s">
        <v>31</v>
      </c>
      <c r="J226" s="51" t="s">
        <v>18</v>
      </c>
      <c r="K226" s="51" t="s">
        <v>104</v>
      </c>
      <c r="M226" s="51" t="s">
        <v>38</v>
      </c>
      <c r="P226" s="51" t="s">
        <v>92</v>
      </c>
      <c r="Q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7" spans="1:17" ht="17.100000000000001" customHeight="1" x14ac:dyDescent="0.25">
      <c r="A227" s="51" t="s">
        <v>337</v>
      </c>
      <c r="B227" s="51" t="s">
        <v>111</v>
      </c>
      <c r="C227" s="51">
        <v>14414</v>
      </c>
      <c r="E227" s="51" t="s">
        <v>18</v>
      </c>
      <c r="F227" s="51" t="s">
        <v>17</v>
      </c>
      <c r="G227" s="51" t="s">
        <v>31</v>
      </c>
      <c r="J227" s="51" t="s">
        <v>18</v>
      </c>
      <c r="K227" s="51" t="s">
        <v>19</v>
      </c>
      <c r="M227" s="51" t="s">
        <v>38</v>
      </c>
      <c r="P227" s="51" t="s">
        <v>92</v>
      </c>
      <c r="Q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8" spans="1:17" ht="17.100000000000001" customHeight="1" x14ac:dyDescent="0.25">
      <c r="A228" s="51" t="s">
        <v>338</v>
      </c>
      <c r="B228" s="51" t="s">
        <v>111</v>
      </c>
      <c r="C228" s="51">
        <v>14414</v>
      </c>
      <c r="E228" s="51" t="s">
        <v>18</v>
      </c>
      <c r="F228" s="51" t="s">
        <v>17</v>
      </c>
      <c r="G228" s="51" t="s">
        <v>31</v>
      </c>
      <c r="J228" s="51" t="s">
        <v>18</v>
      </c>
      <c r="K228" s="51" t="s">
        <v>19</v>
      </c>
      <c r="M228" s="51" t="s">
        <v>41</v>
      </c>
      <c r="P228" s="51" t="s">
        <v>92</v>
      </c>
      <c r="Q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9" spans="1:17" ht="17.100000000000001" customHeight="1" x14ac:dyDescent="0.25">
      <c r="A229" s="51" t="s">
        <v>339</v>
      </c>
      <c r="B229" s="51" t="s">
        <v>111</v>
      </c>
      <c r="C229" s="51">
        <v>14414</v>
      </c>
      <c r="E229" s="51" t="s">
        <v>25</v>
      </c>
      <c r="F229" s="51" t="s">
        <v>17</v>
      </c>
      <c r="G229" s="51" t="s">
        <v>31</v>
      </c>
      <c r="J229" s="51" t="s">
        <v>25</v>
      </c>
      <c r="K229" s="51" t="s">
        <v>19</v>
      </c>
      <c r="M229" s="51" t="s">
        <v>41</v>
      </c>
      <c r="P229" s="51" t="s">
        <v>26</v>
      </c>
      <c r="Q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0" spans="1:17" ht="17.100000000000001" customHeight="1" x14ac:dyDescent="0.25">
      <c r="A230" s="51" t="s">
        <v>340</v>
      </c>
      <c r="B230" s="51" t="s">
        <v>111</v>
      </c>
      <c r="C230" s="51">
        <v>14414</v>
      </c>
      <c r="E230" s="51" t="s">
        <v>25</v>
      </c>
      <c r="F230" s="51" t="s">
        <v>17</v>
      </c>
      <c r="G230" s="51" t="s">
        <v>31</v>
      </c>
      <c r="J230" s="51" t="s">
        <v>25</v>
      </c>
      <c r="K230" s="51" t="s">
        <v>19</v>
      </c>
      <c r="M230" s="51" t="s">
        <v>38</v>
      </c>
      <c r="P230" s="51" t="s">
        <v>92</v>
      </c>
      <c r="Q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1" spans="1:17" ht="17.100000000000001" customHeight="1" x14ac:dyDescent="0.25">
      <c r="A231" s="51" t="s">
        <v>341</v>
      </c>
      <c r="B231" s="51" t="s">
        <v>111</v>
      </c>
      <c r="C231" s="51">
        <v>14414</v>
      </c>
      <c r="E231" s="51" t="s">
        <v>25</v>
      </c>
      <c r="F231" s="51" t="s">
        <v>17</v>
      </c>
      <c r="G231" s="51" t="s">
        <v>31</v>
      </c>
      <c r="J231" s="51" t="s">
        <v>25</v>
      </c>
      <c r="K231" s="51" t="s">
        <v>19</v>
      </c>
      <c r="M231" s="51" t="s">
        <v>38</v>
      </c>
      <c r="P231" s="51" t="s">
        <v>92</v>
      </c>
      <c r="Q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2" spans="1:17" ht="17.100000000000001" customHeight="1" x14ac:dyDescent="0.25">
      <c r="A232" s="51" t="s">
        <v>342</v>
      </c>
      <c r="B232" s="51" t="s">
        <v>111</v>
      </c>
      <c r="C232" s="51">
        <v>14414</v>
      </c>
      <c r="E232" s="51" t="s">
        <v>25</v>
      </c>
      <c r="F232" s="51" t="s">
        <v>17</v>
      </c>
      <c r="G232" s="51" t="s">
        <v>31</v>
      </c>
      <c r="J232" s="51" t="s">
        <v>25</v>
      </c>
      <c r="K232" s="51" t="s">
        <v>19</v>
      </c>
      <c r="M232" s="51" t="s">
        <v>38</v>
      </c>
      <c r="P232" s="51" t="s">
        <v>92</v>
      </c>
      <c r="Q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3" spans="1:17" ht="17.100000000000001" customHeight="1" x14ac:dyDescent="0.25">
      <c r="A233" s="51" t="s">
        <v>343</v>
      </c>
      <c r="B233" s="51" t="s">
        <v>111</v>
      </c>
      <c r="C233" s="51">
        <v>14414</v>
      </c>
      <c r="E233" s="51" t="s">
        <v>18</v>
      </c>
      <c r="F233" s="51" t="s">
        <v>17</v>
      </c>
      <c r="G233" s="51" t="s">
        <v>31</v>
      </c>
      <c r="J233" s="51" t="s">
        <v>18</v>
      </c>
      <c r="K233" s="51" t="s">
        <v>104</v>
      </c>
      <c r="M233" s="51" t="s">
        <v>38</v>
      </c>
      <c r="P233" s="51" t="s">
        <v>92</v>
      </c>
      <c r="Q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4" spans="1:17" ht="17.100000000000001" customHeight="1" x14ac:dyDescent="0.25">
      <c r="A234" s="51" t="s">
        <v>344</v>
      </c>
      <c r="B234" s="51" t="s">
        <v>111</v>
      </c>
      <c r="C234" s="51">
        <v>14414</v>
      </c>
      <c r="E234" s="51" t="s">
        <v>18</v>
      </c>
      <c r="F234" s="51" t="s">
        <v>17</v>
      </c>
      <c r="G234" s="51" t="s">
        <v>31</v>
      </c>
      <c r="J234" s="51" t="s">
        <v>18</v>
      </c>
      <c r="K234" s="51" t="s">
        <v>104</v>
      </c>
      <c r="M234" s="51" t="s">
        <v>38</v>
      </c>
      <c r="P234" s="51" t="s">
        <v>92</v>
      </c>
      <c r="Q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5" spans="1:17" ht="17.100000000000001" customHeight="1" x14ac:dyDescent="0.25">
      <c r="A235" s="51" t="s">
        <v>345</v>
      </c>
      <c r="B235" s="51" t="s">
        <v>111</v>
      </c>
      <c r="C235" s="51">
        <v>14414</v>
      </c>
      <c r="E235" s="51" t="s">
        <v>18</v>
      </c>
      <c r="F235" s="51" t="s">
        <v>17</v>
      </c>
      <c r="G235" s="51" t="s">
        <v>31</v>
      </c>
      <c r="J235" s="51" t="s">
        <v>18</v>
      </c>
      <c r="K235" s="51" t="s">
        <v>104</v>
      </c>
      <c r="M235" s="51" t="s">
        <v>38</v>
      </c>
      <c r="P235" s="51" t="s">
        <v>92</v>
      </c>
      <c r="Q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6" spans="1:17" ht="17.100000000000001" customHeight="1" x14ac:dyDescent="0.25">
      <c r="A236" s="51" t="s">
        <v>346</v>
      </c>
      <c r="B236" s="51" t="s">
        <v>111</v>
      </c>
      <c r="C236" s="51">
        <v>14414</v>
      </c>
      <c r="E236" s="51" t="s">
        <v>25</v>
      </c>
      <c r="F236" s="51" t="s">
        <v>17</v>
      </c>
      <c r="G236" s="51" t="s">
        <v>23</v>
      </c>
      <c r="J236" s="51" t="s">
        <v>25</v>
      </c>
      <c r="K236" s="51" t="s">
        <v>23</v>
      </c>
      <c r="M236" s="51" t="s">
        <v>41</v>
      </c>
      <c r="P236" s="51" t="s">
        <v>268</v>
      </c>
      <c r="Q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7" spans="1:17" ht="17.100000000000001" customHeight="1" x14ac:dyDescent="0.25">
      <c r="A237" s="51" t="s">
        <v>347</v>
      </c>
      <c r="B237" s="51" t="s">
        <v>111</v>
      </c>
      <c r="C237" s="51">
        <v>14414</v>
      </c>
      <c r="E237" s="51" t="s">
        <v>25</v>
      </c>
      <c r="F237" s="51" t="s">
        <v>17</v>
      </c>
      <c r="G237" s="51" t="s">
        <v>31</v>
      </c>
      <c r="J237" s="51" t="s">
        <v>25</v>
      </c>
      <c r="K237" s="51" t="s">
        <v>16</v>
      </c>
      <c r="M237" s="51" t="s">
        <v>38</v>
      </c>
      <c r="P237" s="51" t="s">
        <v>92</v>
      </c>
      <c r="Q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8" spans="1:17" ht="17.100000000000001" customHeight="1" x14ac:dyDescent="0.25">
      <c r="A238" s="51" t="s">
        <v>348</v>
      </c>
      <c r="B238" s="51" t="s">
        <v>111</v>
      </c>
      <c r="C238" s="51">
        <v>14414</v>
      </c>
      <c r="E238" s="51" t="s">
        <v>27</v>
      </c>
      <c r="F238" s="51" t="s">
        <v>17</v>
      </c>
      <c r="G238" s="51" t="s">
        <v>16</v>
      </c>
      <c r="J238" s="51" t="s">
        <v>27</v>
      </c>
      <c r="K238" s="51" t="s">
        <v>19</v>
      </c>
      <c r="M238" s="51" t="s">
        <v>41</v>
      </c>
      <c r="P238" s="51" t="s">
        <v>26</v>
      </c>
      <c r="Q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9" spans="1:17" ht="17.100000000000001" customHeight="1" x14ac:dyDescent="0.25">
      <c r="A239" s="51" t="s">
        <v>349</v>
      </c>
      <c r="B239" s="51" t="s">
        <v>111</v>
      </c>
      <c r="C239" s="51">
        <v>14414</v>
      </c>
      <c r="E239" s="51" t="s">
        <v>25</v>
      </c>
      <c r="F239" s="51" t="s">
        <v>17</v>
      </c>
      <c r="G239" s="51" t="s">
        <v>31</v>
      </c>
      <c r="J239" s="51" t="s">
        <v>25</v>
      </c>
      <c r="K239" s="51" t="s">
        <v>19</v>
      </c>
      <c r="M239" s="51" t="s">
        <v>41</v>
      </c>
      <c r="P239" s="51" t="s">
        <v>242</v>
      </c>
      <c r="Q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0" spans="1:17" ht="17.100000000000001" customHeight="1" x14ac:dyDescent="0.25">
      <c r="A240" s="51" t="s">
        <v>350</v>
      </c>
      <c r="B240" s="51" t="s">
        <v>111</v>
      </c>
      <c r="C240" s="51">
        <v>14414</v>
      </c>
      <c r="E240" s="51" t="s">
        <v>18</v>
      </c>
      <c r="F240" s="51" t="s">
        <v>17</v>
      </c>
      <c r="G240" s="51" t="s">
        <v>31</v>
      </c>
      <c r="J240" s="51" t="s">
        <v>18</v>
      </c>
      <c r="K240" s="51" t="s">
        <v>19</v>
      </c>
      <c r="M240" s="51" t="s">
        <v>41</v>
      </c>
      <c r="P240" s="51" t="s">
        <v>242</v>
      </c>
      <c r="Q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1" spans="1:17" ht="17.100000000000001" customHeight="1" x14ac:dyDescent="0.25">
      <c r="A241" s="51" t="s">
        <v>351</v>
      </c>
      <c r="B241" s="51" t="s">
        <v>111</v>
      </c>
      <c r="C241" s="51">
        <v>14414</v>
      </c>
      <c r="E241" s="51" t="s">
        <v>18</v>
      </c>
      <c r="F241" s="51" t="s">
        <v>17</v>
      </c>
      <c r="G241" s="51" t="s">
        <v>31</v>
      </c>
      <c r="J241" s="51" t="s">
        <v>18</v>
      </c>
      <c r="K241" s="51" t="s">
        <v>19</v>
      </c>
      <c r="M241" s="51" t="s">
        <v>41</v>
      </c>
      <c r="P241" s="51" t="s">
        <v>92</v>
      </c>
      <c r="Q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2" spans="1:17" ht="17.100000000000001" customHeight="1" x14ac:dyDescent="0.25">
      <c r="A242" s="51" t="s">
        <v>352</v>
      </c>
      <c r="B242" s="51" t="s">
        <v>111</v>
      </c>
      <c r="C242" s="51">
        <v>14414</v>
      </c>
      <c r="E242" s="51" t="s">
        <v>25</v>
      </c>
      <c r="F242" s="51" t="s">
        <v>17</v>
      </c>
      <c r="G242" s="51" t="s">
        <v>31</v>
      </c>
      <c r="J242" s="51" t="s">
        <v>25</v>
      </c>
      <c r="K242" s="51" t="s">
        <v>19</v>
      </c>
      <c r="M242" s="51" t="s">
        <v>38</v>
      </c>
      <c r="P242" s="51" t="s">
        <v>92</v>
      </c>
      <c r="Q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3" spans="1:17" ht="17.100000000000001" customHeight="1" x14ac:dyDescent="0.25">
      <c r="A243" s="51" t="s">
        <v>353</v>
      </c>
      <c r="B243" s="51" t="s">
        <v>111</v>
      </c>
      <c r="C243" s="51">
        <v>14414</v>
      </c>
      <c r="E243" s="51" t="s">
        <v>25</v>
      </c>
      <c r="F243" s="51" t="s">
        <v>17</v>
      </c>
      <c r="G243" s="51" t="s">
        <v>16</v>
      </c>
      <c r="J243" s="51" t="s">
        <v>25</v>
      </c>
      <c r="K243" s="51" t="s">
        <v>16</v>
      </c>
      <c r="M243" s="51" t="s">
        <v>38</v>
      </c>
      <c r="P243" s="51" t="s">
        <v>92</v>
      </c>
      <c r="Q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4" spans="1:17" ht="17.100000000000001" customHeight="1" x14ac:dyDescent="0.25">
      <c r="A244" s="51" t="s">
        <v>354</v>
      </c>
      <c r="B244" s="51" t="s">
        <v>111</v>
      </c>
      <c r="C244" s="51">
        <v>14414</v>
      </c>
      <c r="E244" s="51" t="s">
        <v>25</v>
      </c>
      <c r="F244" s="51" t="s">
        <v>17</v>
      </c>
      <c r="G244" s="51" t="s">
        <v>16</v>
      </c>
      <c r="J244" s="51" t="s">
        <v>25</v>
      </c>
      <c r="K244" s="51" t="s">
        <v>104</v>
      </c>
      <c r="M244" s="51" t="s">
        <v>38</v>
      </c>
      <c r="P244" s="51" t="s">
        <v>92</v>
      </c>
      <c r="Q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5" spans="1:17" ht="17.100000000000001" customHeight="1" x14ac:dyDescent="0.25">
      <c r="A245" s="51" t="s">
        <v>355</v>
      </c>
      <c r="B245" s="51" t="s">
        <v>111</v>
      </c>
      <c r="C245" s="51">
        <v>14414</v>
      </c>
      <c r="E245" s="51" t="s">
        <v>25</v>
      </c>
      <c r="F245" s="51" t="s">
        <v>17</v>
      </c>
      <c r="G245" s="51" t="s">
        <v>31</v>
      </c>
      <c r="J245" s="51" t="s">
        <v>25</v>
      </c>
      <c r="K245" s="51" t="s">
        <v>19</v>
      </c>
      <c r="M245" s="51" t="s">
        <v>38</v>
      </c>
      <c r="P245" s="51" t="s">
        <v>92</v>
      </c>
      <c r="Q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6" spans="1:17" ht="17.100000000000001" customHeight="1" x14ac:dyDescent="0.25">
      <c r="A246" s="51" t="s">
        <v>356</v>
      </c>
      <c r="B246" s="51" t="s">
        <v>111</v>
      </c>
      <c r="C246" s="51">
        <v>14414</v>
      </c>
      <c r="E246" s="51" t="s">
        <v>25</v>
      </c>
      <c r="F246" s="51" t="s">
        <v>17</v>
      </c>
      <c r="G246" s="51" t="s">
        <v>31</v>
      </c>
      <c r="J246" s="51" t="s">
        <v>25</v>
      </c>
      <c r="K246" s="51" t="s">
        <v>104</v>
      </c>
      <c r="M246" s="51" t="s">
        <v>38</v>
      </c>
      <c r="P246" s="51" t="s">
        <v>92</v>
      </c>
      <c r="Q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7" spans="1:17" ht="17.100000000000001" customHeight="1" x14ac:dyDescent="0.25">
      <c r="A247" s="51" t="s">
        <v>357</v>
      </c>
      <c r="B247" s="51" t="s">
        <v>111</v>
      </c>
      <c r="C247" s="51">
        <v>14414</v>
      </c>
      <c r="E247" s="51" t="s">
        <v>25</v>
      </c>
      <c r="F247" s="51" t="s">
        <v>17</v>
      </c>
      <c r="G247" s="51" t="s">
        <v>31</v>
      </c>
      <c r="J247" s="51" t="s">
        <v>25</v>
      </c>
      <c r="K247" s="51" t="s">
        <v>104</v>
      </c>
      <c r="M247" s="51" t="s">
        <v>38</v>
      </c>
      <c r="P247" s="51" t="s">
        <v>92</v>
      </c>
      <c r="Q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8" spans="1:17" ht="17.100000000000001" customHeight="1" x14ac:dyDescent="0.25">
      <c r="A248" s="51" t="s">
        <v>358</v>
      </c>
      <c r="B248" s="51" t="s">
        <v>111</v>
      </c>
      <c r="C248" s="51">
        <v>14414</v>
      </c>
      <c r="E248" s="51" t="s">
        <v>25</v>
      </c>
      <c r="F248" s="51" t="s">
        <v>17</v>
      </c>
      <c r="G248" s="51" t="s">
        <v>31</v>
      </c>
      <c r="J248" s="51" t="s">
        <v>25</v>
      </c>
      <c r="K248" s="51" t="s">
        <v>104</v>
      </c>
      <c r="M248" s="51" t="s">
        <v>38</v>
      </c>
      <c r="P248" s="51" t="s">
        <v>92</v>
      </c>
      <c r="Q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9" spans="1:17" ht="17.100000000000001" customHeight="1" x14ac:dyDescent="0.25">
      <c r="A249" s="51" t="s">
        <v>359</v>
      </c>
      <c r="B249" s="51" t="s">
        <v>111</v>
      </c>
      <c r="C249" s="51">
        <v>14414</v>
      </c>
      <c r="E249" s="51" t="s">
        <v>25</v>
      </c>
      <c r="F249" s="51" t="s">
        <v>17</v>
      </c>
      <c r="G249" s="51" t="s">
        <v>31</v>
      </c>
      <c r="J249" s="51" t="s">
        <v>25</v>
      </c>
      <c r="K249" s="51" t="s">
        <v>19</v>
      </c>
      <c r="M249" s="51" t="s">
        <v>38</v>
      </c>
      <c r="P249" s="51" t="s">
        <v>92</v>
      </c>
      <c r="Q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0" spans="1:17" ht="17.100000000000001" customHeight="1" x14ac:dyDescent="0.25">
      <c r="A250" s="51" t="s">
        <v>360</v>
      </c>
      <c r="B250" s="51" t="s">
        <v>111</v>
      </c>
      <c r="C250" s="51">
        <v>14414</v>
      </c>
      <c r="E250" s="51" t="s">
        <v>25</v>
      </c>
      <c r="F250" s="51" t="s">
        <v>17</v>
      </c>
      <c r="G250" s="51" t="s">
        <v>31</v>
      </c>
      <c r="J250" s="51" t="s">
        <v>25</v>
      </c>
      <c r="K250" s="51" t="s">
        <v>19</v>
      </c>
      <c r="M250" s="51" t="s">
        <v>38</v>
      </c>
      <c r="P250" s="51" t="s">
        <v>92</v>
      </c>
      <c r="Q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1" spans="1:17" ht="17.100000000000001" customHeight="1" x14ac:dyDescent="0.25">
      <c r="A251" s="51" t="s">
        <v>361</v>
      </c>
      <c r="B251" s="51" t="s">
        <v>111</v>
      </c>
      <c r="C251" s="51">
        <v>14414</v>
      </c>
      <c r="E251" s="51" t="s">
        <v>25</v>
      </c>
      <c r="F251" s="51" t="s">
        <v>17</v>
      </c>
      <c r="G251" s="51" t="s">
        <v>31</v>
      </c>
      <c r="J251" s="51" t="s">
        <v>25</v>
      </c>
      <c r="K251" s="51" t="s">
        <v>104</v>
      </c>
      <c r="M251" s="51" t="s">
        <v>38</v>
      </c>
      <c r="P251" s="51" t="s">
        <v>92</v>
      </c>
      <c r="Q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2" spans="1:17" ht="17.100000000000001" customHeight="1" x14ac:dyDescent="0.25">
      <c r="A252" s="51" t="s">
        <v>362</v>
      </c>
      <c r="B252" s="51" t="s">
        <v>111</v>
      </c>
      <c r="C252" s="51">
        <v>14414</v>
      </c>
      <c r="E252" s="51" t="s">
        <v>25</v>
      </c>
      <c r="F252" s="51" t="s">
        <v>17</v>
      </c>
      <c r="G252" s="51" t="s">
        <v>31</v>
      </c>
      <c r="J252" s="51" t="s">
        <v>25</v>
      </c>
      <c r="K252" s="51" t="s">
        <v>104</v>
      </c>
      <c r="M252" s="51" t="s">
        <v>38</v>
      </c>
      <c r="P252" s="51" t="s">
        <v>92</v>
      </c>
      <c r="Q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3" spans="1:17" ht="17.100000000000001" customHeight="1" x14ac:dyDescent="0.25">
      <c r="A253" s="51" t="s">
        <v>363</v>
      </c>
      <c r="B253" s="51" t="s">
        <v>111</v>
      </c>
      <c r="C253" s="51">
        <v>14414</v>
      </c>
      <c r="E253" s="51" t="s">
        <v>25</v>
      </c>
      <c r="F253" s="51" t="s">
        <v>17</v>
      </c>
      <c r="G253" s="51" t="s">
        <v>16</v>
      </c>
      <c r="J253" s="51" t="s">
        <v>25</v>
      </c>
      <c r="K253" s="51" t="s">
        <v>16</v>
      </c>
      <c r="M253" s="51" t="s">
        <v>38</v>
      </c>
      <c r="P253" s="51" t="s">
        <v>92</v>
      </c>
      <c r="Q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4" spans="1:17" ht="17.100000000000001" customHeight="1" x14ac:dyDescent="0.25">
      <c r="A254" s="51" t="s">
        <v>364</v>
      </c>
      <c r="B254" s="51" t="s">
        <v>111</v>
      </c>
      <c r="C254" s="51">
        <v>14414</v>
      </c>
      <c r="E254" s="51" t="s">
        <v>25</v>
      </c>
      <c r="F254" s="51" t="s">
        <v>17</v>
      </c>
      <c r="G254" s="51" t="s">
        <v>31</v>
      </c>
      <c r="J254" s="51" t="s">
        <v>25</v>
      </c>
      <c r="K254" s="51" t="s">
        <v>19</v>
      </c>
      <c r="M254" s="51" t="s">
        <v>38</v>
      </c>
      <c r="P254" s="51" t="s">
        <v>92</v>
      </c>
      <c r="Q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5" spans="1:17" ht="17.100000000000001" customHeight="1" x14ac:dyDescent="0.25">
      <c r="A255" s="51" t="s">
        <v>365</v>
      </c>
      <c r="B255" s="51" t="s">
        <v>111</v>
      </c>
      <c r="C255" s="51">
        <v>14414</v>
      </c>
      <c r="E255" s="51" t="s">
        <v>25</v>
      </c>
      <c r="F255" s="51" t="s">
        <v>17</v>
      </c>
      <c r="G255" s="51" t="s">
        <v>31</v>
      </c>
      <c r="J255" s="51" t="s">
        <v>25</v>
      </c>
      <c r="K255" s="51" t="s">
        <v>19</v>
      </c>
      <c r="M255" s="51" t="s">
        <v>38</v>
      </c>
      <c r="P255" s="51" t="s">
        <v>92</v>
      </c>
      <c r="Q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6" spans="1:17" ht="17.100000000000001" customHeight="1" x14ac:dyDescent="0.25">
      <c r="A256" s="51" t="s">
        <v>366</v>
      </c>
      <c r="B256" s="51" t="s">
        <v>111</v>
      </c>
      <c r="C256" s="51">
        <v>14414</v>
      </c>
      <c r="E256" s="51" t="s">
        <v>25</v>
      </c>
      <c r="F256" s="51" t="s">
        <v>17</v>
      </c>
      <c r="G256" s="51" t="s">
        <v>31</v>
      </c>
      <c r="J256" s="51" t="s">
        <v>25</v>
      </c>
      <c r="K256" s="51" t="s">
        <v>19</v>
      </c>
      <c r="M256" s="51" t="s">
        <v>38</v>
      </c>
      <c r="P256" s="51" t="s">
        <v>92</v>
      </c>
      <c r="Q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7" spans="1:17" ht="17.100000000000001" customHeight="1" x14ac:dyDescent="0.25">
      <c r="A257" s="51" t="s">
        <v>367</v>
      </c>
      <c r="B257" s="51" t="s">
        <v>111</v>
      </c>
      <c r="C257" s="51">
        <v>14414</v>
      </c>
      <c r="E257" s="51" t="s">
        <v>25</v>
      </c>
      <c r="F257" s="51" t="s">
        <v>17</v>
      </c>
      <c r="G257" s="51" t="s">
        <v>31</v>
      </c>
      <c r="J257" s="51" t="s">
        <v>25</v>
      </c>
      <c r="K257" s="51" t="s">
        <v>104</v>
      </c>
      <c r="M257" s="51" t="s">
        <v>38</v>
      </c>
      <c r="P257" s="51" t="s">
        <v>92</v>
      </c>
      <c r="Q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8" spans="1:17" ht="17.100000000000001" customHeight="1" x14ac:dyDescent="0.25">
      <c r="A258" s="51" t="s">
        <v>368</v>
      </c>
      <c r="B258" s="51" t="s">
        <v>111</v>
      </c>
      <c r="C258" s="51">
        <v>14414</v>
      </c>
      <c r="E258" s="51" t="s">
        <v>25</v>
      </c>
      <c r="F258" s="51" t="s">
        <v>17</v>
      </c>
      <c r="G258" s="51" t="s">
        <v>31</v>
      </c>
      <c r="J258" s="51" t="s">
        <v>25</v>
      </c>
      <c r="K258" s="51" t="s">
        <v>104</v>
      </c>
      <c r="M258" s="51" t="s">
        <v>38</v>
      </c>
      <c r="P258" s="51" t="s">
        <v>92</v>
      </c>
      <c r="Q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9" spans="1:17" ht="17.100000000000001" customHeight="1" x14ac:dyDescent="0.25">
      <c r="A259" s="51" t="s">
        <v>369</v>
      </c>
      <c r="B259" s="51" t="s">
        <v>111</v>
      </c>
      <c r="C259" s="51">
        <v>14414</v>
      </c>
      <c r="E259" s="51" t="s">
        <v>25</v>
      </c>
      <c r="F259" s="51" t="s">
        <v>17</v>
      </c>
      <c r="G259" s="51" t="s">
        <v>31</v>
      </c>
      <c r="J259" s="51" t="s">
        <v>25</v>
      </c>
      <c r="K259" s="51" t="s">
        <v>19</v>
      </c>
      <c r="M259" s="51" t="s">
        <v>38</v>
      </c>
      <c r="P259" s="51" t="s">
        <v>92</v>
      </c>
      <c r="Q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0" spans="1:17" ht="17.100000000000001" customHeight="1" x14ac:dyDescent="0.25">
      <c r="A260" s="51" t="s">
        <v>370</v>
      </c>
      <c r="B260" s="51" t="s">
        <v>111</v>
      </c>
      <c r="C260" s="51">
        <v>14414</v>
      </c>
      <c r="E260" s="51" t="s">
        <v>25</v>
      </c>
      <c r="F260" s="51" t="s">
        <v>17</v>
      </c>
      <c r="G260" s="51" t="s">
        <v>31</v>
      </c>
      <c r="J260" s="51" t="s">
        <v>25</v>
      </c>
      <c r="K260" s="51" t="s">
        <v>19</v>
      </c>
      <c r="M260" s="51" t="s">
        <v>38</v>
      </c>
      <c r="P260" s="51" t="s">
        <v>92</v>
      </c>
      <c r="Q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1" spans="1:17" ht="17.100000000000001" customHeight="1" x14ac:dyDescent="0.25">
      <c r="A261" s="51" t="s">
        <v>371</v>
      </c>
      <c r="B261" s="51" t="s">
        <v>111</v>
      </c>
      <c r="C261" s="51">
        <v>14414</v>
      </c>
      <c r="E261" s="51" t="s">
        <v>25</v>
      </c>
      <c r="F261" s="51" t="s">
        <v>17</v>
      </c>
      <c r="G261" s="51" t="s">
        <v>31</v>
      </c>
      <c r="J261" s="51" t="s">
        <v>25</v>
      </c>
      <c r="K261" s="51" t="s">
        <v>19</v>
      </c>
      <c r="M261" s="51" t="s">
        <v>38</v>
      </c>
      <c r="P261" s="51" t="s">
        <v>92</v>
      </c>
      <c r="Q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2" spans="1:17" ht="17.100000000000001" customHeight="1" x14ac:dyDescent="0.25">
      <c r="A262" s="51" t="s">
        <v>372</v>
      </c>
      <c r="B262" s="51" t="s">
        <v>111</v>
      </c>
      <c r="C262" s="51">
        <v>14414</v>
      </c>
      <c r="E262" s="51" t="s">
        <v>25</v>
      </c>
      <c r="F262" s="51" t="s">
        <v>17</v>
      </c>
      <c r="G262" s="51" t="s">
        <v>31</v>
      </c>
      <c r="J262" s="51" t="s">
        <v>25</v>
      </c>
      <c r="K262" s="51" t="s">
        <v>104</v>
      </c>
      <c r="M262" s="51" t="s">
        <v>38</v>
      </c>
      <c r="P262" s="51" t="s">
        <v>92</v>
      </c>
      <c r="Q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3" spans="1:17" ht="17.100000000000001" customHeight="1" x14ac:dyDescent="0.25">
      <c r="A263" s="51" t="s">
        <v>373</v>
      </c>
      <c r="B263" s="51" t="s">
        <v>111</v>
      </c>
      <c r="C263" s="51">
        <v>14414</v>
      </c>
      <c r="E263" s="51" t="s">
        <v>25</v>
      </c>
      <c r="F263" s="51" t="s">
        <v>17</v>
      </c>
      <c r="G263" s="51" t="s">
        <v>31</v>
      </c>
      <c r="J263" s="51" t="s">
        <v>25</v>
      </c>
      <c r="K263" s="51" t="s">
        <v>104</v>
      </c>
      <c r="M263" s="51" t="s">
        <v>38</v>
      </c>
      <c r="P263" s="51" t="s">
        <v>92</v>
      </c>
      <c r="Q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4" spans="1:17" ht="17.100000000000001" customHeight="1" x14ac:dyDescent="0.25">
      <c r="A264" s="51" t="s">
        <v>374</v>
      </c>
      <c r="B264" s="51" t="s">
        <v>111</v>
      </c>
      <c r="C264" s="51">
        <v>14414</v>
      </c>
      <c r="E264" s="51" t="s">
        <v>25</v>
      </c>
      <c r="F264" s="51" t="s">
        <v>17</v>
      </c>
      <c r="G264" s="51" t="s">
        <v>31</v>
      </c>
      <c r="J264" s="51" t="s">
        <v>25</v>
      </c>
      <c r="K264" s="51" t="s">
        <v>104</v>
      </c>
      <c r="M264" s="51" t="s">
        <v>38</v>
      </c>
      <c r="P264" s="51" t="s">
        <v>92</v>
      </c>
      <c r="Q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5" spans="1:17" ht="17.100000000000001" customHeight="1" x14ac:dyDescent="0.25">
      <c r="A265" s="51" t="s">
        <v>375</v>
      </c>
      <c r="B265" s="51" t="s">
        <v>111</v>
      </c>
      <c r="C265" s="51">
        <v>14414</v>
      </c>
      <c r="E265" s="51" t="s">
        <v>25</v>
      </c>
      <c r="F265" s="51" t="s">
        <v>17</v>
      </c>
      <c r="G265" s="51" t="s">
        <v>31</v>
      </c>
      <c r="J265" s="51" t="s">
        <v>25</v>
      </c>
      <c r="K265" s="51" t="s">
        <v>19</v>
      </c>
      <c r="M265" s="51" t="s">
        <v>38</v>
      </c>
      <c r="P265" s="51" t="s">
        <v>92</v>
      </c>
      <c r="Q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6" spans="1:17" ht="17.100000000000001" customHeight="1" x14ac:dyDescent="0.25">
      <c r="A266" s="51" t="s">
        <v>376</v>
      </c>
      <c r="B266" s="51" t="s">
        <v>111</v>
      </c>
      <c r="C266" s="51">
        <v>14414</v>
      </c>
      <c r="E266" s="51" t="s">
        <v>25</v>
      </c>
      <c r="F266" s="51" t="s">
        <v>17</v>
      </c>
      <c r="G266" s="51" t="s">
        <v>31</v>
      </c>
      <c r="J266" s="51" t="s">
        <v>25</v>
      </c>
      <c r="K266" s="51" t="s">
        <v>104</v>
      </c>
      <c r="M266" s="51" t="s">
        <v>38</v>
      </c>
      <c r="P266" s="51" t="s">
        <v>92</v>
      </c>
      <c r="Q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7" spans="1:17" ht="17.100000000000001" customHeight="1" x14ac:dyDescent="0.25">
      <c r="A267" s="51" t="s">
        <v>377</v>
      </c>
      <c r="B267" s="51" t="s">
        <v>111</v>
      </c>
      <c r="C267" s="51">
        <v>14414</v>
      </c>
      <c r="E267" s="51" t="s">
        <v>25</v>
      </c>
      <c r="F267" s="51" t="s">
        <v>17</v>
      </c>
      <c r="G267" s="51" t="s">
        <v>31</v>
      </c>
      <c r="J267" s="51" t="s">
        <v>25</v>
      </c>
      <c r="K267" s="51" t="s">
        <v>104</v>
      </c>
      <c r="M267" s="51" t="s">
        <v>38</v>
      </c>
      <c r="P267" s="51" t="s">
        <v>92</v>
      </c>
      <c r="Q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8" spans="1:17" ht="17.100000000000001" customHeight="1" x14ac:dyDescent="0.25">
      <c r="A268" s="51" t="s">
        <v>378</v>
      </c>
      <c r="B268" s="51" t="s">
        <v>111</v>
      </c>
      <c r="C268" s="51">
        <v>14414</v>
      </c>
      <c r="E268" s="51" t="s">
        <v>25</v>
      </c>
      <c r="F268" s="51" t="s">
        <v>17</v>
      </c>
      <c r="G268" s="51" t="s">
        <v>31</v>
      </c>
      <c r="J268" s="51" t="s">
        <v>25</v>
      </c>
      <c r="K268" s="51" t="s">
        <v>104</v>
      </c>
      <c r="M268" s="51" t="s">
        <v>38</v>
      </c>
      <c r="P268" s="51" t="s">
        <v>92</v>
      </c>
      <c r="Q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9" spans="1:17" ht="17.100000000000001" customHeight="1" x14ac:dyDescent="0.25">
      <c r="A269" s="51" t="s">
        <v>379</v>
      </c>
      <c r="B269" s="51" t="s">
        <v>111</v>
      </c>
      <c r="C269" s="51">
        <v>14414</v>
      </c>
      <c r="E269" s="51" t="s">
        <v>25</v>
      </c>
      <c r="F269" s="51" t="s">
        <v>17</v>
      </c>
      <c r="G269" s="51" t="s">
        <v>31</v>
      </c>
      <c r="J269" s="51" t="s">
        <v>25</v>
      </c>
      <c r="K269" s="51" t="s">
        <v>19</v>
      </c>
      <c r="M269" s="51" t="s">
        <v>38</v>
      </c>
      <c r="P269" s="51" t="s">
        <v>92</v>
      </c>
      <c r="Q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0" spans="1:17" ht="17.100000000000001" customHeight="1" x14ac:dyDescent="0.25">
      <c r="A270" s="51" t="s">
        <v>380</v>
      </c>
      <c r="B270" s="51" t="s">
        <v>111</v>
      </c>
      <c r="C270" s="51">
        <v>14414</v>
      </c>
      <c r="E270" s="51" t="s">
        <v>25</v>
      </c>
      <c r="F270" s="51" t="s">
        <v>17</v>
      </c>
      <c r="G270" s="51" t="s">
        <v>16</v>
      </c>
      <c r="I270" s="51" t="s">
        <v>92</v>
      </c>
      <c r="J270" s="51" t="s">
        <v>25</v>
      </c>
      <c r="K270" s="51" t="s">
        <v>19</v>
      </c>
      <c r="M270" s="51" t="s">
        <v>38</v>
      </c>
      <c r="P270" s="51" t="s">
        <v>92</v>
      </c>
      <c r="Q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1" spans="1:17" ht="17.100000000000001" customHeight="1" x14ac:dyDescent="0.25">
      <c r="A271" s="51" t="s">
        <v>381</v>
      </c>
      <c r="B271" s="51" t="s">
        <v>111</v>
      </c>
      <c r="C271" s="51">
        <v>14414</v>
      </c>
      <c r="E271" s="51" t="s">
        <v>25</v>
      </c>
      <c r="F271" s="51" t="s">
        <v>17</v>
      </c>
      <c r="G271" s="51" t="s">
        <v>31</v>
      </c>
      <c r="J271" s="51" t="s">
        <v>25</v>
      </c>
      <c r="K271" s="51" t="s">
        <v>19</v>
      </c>
      <c r="M271" s="51" t="s">
        <v>38</v>
      </c>
      <c r="P271" s="51" t="s">
        <v>92</v>
      </c>
      <c r="Q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2" spans="1:17" ht="17.100000000000001" customHeight="1" x14ac:dyDescent="0.25">
      <c r="A272" s="51" t="s">
        <v>382</v>
      </c>
      <c r="B272" s="51" t="s">
        <v>111</v>
      </c>
      <c r="C272" s="51">
        <v>14414</v>
      </c>
      <c r="E272" s="51" t="s">
        <v>25</v>
      </c>
      <c r="F272" s="51" t="s">
        <v>17</v>
      </c>
      <c r="G272" s="51" t="s">
        <v>31</v>
      </c>
      <c r="J272" s="51" t="s">
        <v>25</v>
      </c>
      <c r="K272" s="51" t="s">
        <v>19</v>
      </c>
      <c r="M272" s="51" t="s">
        <v>39</v>
      </c>
      <c r="P272" s="51" t="s">
        <v>92</v>
      </c>
      <c r="Q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3" spans="1:17" ht="17.100000000000001" customHeight="1" x14ac:dyDescent="0.25">
      <c r="A273" s="51" t="s">
        <v>383</v>
      </c>
      <c r="B273" s="51" t="s">
        <v>111</v>
      </c>
      <c r="C273" s="51">
        <v>14414</v>
      </c>
      <c r="E273" s="51" t="s">
        <v>25</v>
      </c>
      <c r="F273" s="51" t="s">
        <v>17</v>
      </c>
      <c r="G273" s="51" t="s">
        <v>31</v>
      </c>
      <c r="J273" s="51" t="s">
        <v>25</v>
      </c>
      <c r="K273" s="51" t="s">
        <v>19</v>
      </c>
      <c r="M273" s="51" t="s">
        <v>39</v>
      </c>
      <c r="P273" s="51" t="s">
        <v>92</v>
      </c>
      <c r="Q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4" spans="1:17" ht="17.100000000000001" customHeight="1" x14ac:dyDescent="0.25">
      <c r="A274" s="51" t="s">
        <v>384</v>
      </c>
      <c r="B274" s="51" t="s">
        <v>111</v>
      </c>
      <c r="C274" s="51">
        <v>14414</v>
      </c>
      <c r="E274" s="51" t="s">
        <v>25</v>
      </c>
      <c r="F274" s="51" t="s">
        <v>17</v>
      </c>
      <c r="G274" s="51" t="s">
        <v>31</v>
      </c>
      <c r="J274" s="51" t="s">
        <v>25</v>
      </c>
      <c r="K274" s="51" t="s">
        <v>104</v>
      </c>
      <c r="M274" s="51" t="s">
        <v>38</v>
      </c>
      <c r="P274" s="51" t="s">
        <v>92</v>
      </c>
      <c r="Q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5" spans="1:17" ht="17.100000000000001" customHeight="1" x14ac:dyDescent="0.25">
      <c r="A275" s="51" t="s">
        <v>385</v>
      </c>
      <c r="B275" s="51" t="s">
        <v>111</v>
      </c>
      <c r="C275" s="51">
        <v>14414</v>
      </c>
      <c r="E275" s="51" t="s">
        <v>18</v>
      </c>
      <c r="F275" s="51" t="s">
        <v>17</v>
      </c>
      <c r="G275" s="51" t="s">
        <v>31</v>
      </c>
      <c r="J275" s="51" t="s">
        <v>18</v>
      </c>
      <c r="K275" s="51" t="s">
        <v>104</v>
      </c>
      <c r="M275" s="51" t="s">
        <v>38</v>
      </c>
      <c r="P275" s="51" t="s">
        <v>92</v>
      </c>
      <c r="Q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6" spans="1:17" ht="17.100000000000001" customHeight="1" x14ac:dyDescent="0.25">
      <c r="A276" s="51" t="s">
        <v>386</v>
      </c>
      <c r="B276" s="51" t="s">
        <v>111</v>
      </c>
      <c r="C276" s="51">
        <v>14414</v>
      </c>
      <c r="E276" s="51" t="s">
        <v>25</v>
      </c>
      <c r="F276" s="51" t="s">
        <v>17</v>
      </c>
      <c r="G276" s="51" t="s">
        <v>31</v>
      </c>
      <c r="J276" s="51" t="s">
        <v>25</v>
      </c>
      <c r="K276" s="51" t="s">
        <v>104</v>
      </c>
      <c r="M276" s="51" t="s">
        <v>38</v>
      </c>
      <c r="P276" s="51" t="s">
        <v>92</v>
      </c>
      <c r="Q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7" spans="1:17" ht="17.100000000000001" customHeight="1" x14ac:dyDescent="0.25">
      <c r="A277" s="51" t="s">
        <v>387</v>
      </c>
      <c r="B277" s="51" t="s">
        <v>111</v>
      </c>
      <c r="C277" s="51">
        <v>14414</v>
      </c>
      <c r="E277" s="51" t="s">
        <v>25</v>
      </c>
      <c r="F277" s="51" t="s">
        <v>17</v>
      </c>
      <c r="G277" s="51" t="s">
        <v>31</v>
      </c>
      <c r="J277" s="51" t="s">
        <v>25</v>
      </c>
      <c r="K277" s="51" t="s">
        <v>19</v>
      </c>
      <c r="M277" s="51" t="s">
        <v>38</v>
      </c>
      <c r="P277" s="51" t="s">
        <v>92</v>
      </c>
      <c r="Q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8" spans="1:17" ht="17.100000000000001" customHeight="1" x14ac:dyDescent="0.25">
      <c r="A278" s="51" t="s">
        <v>388</v>
      </c>
      <c r="B278" s="51" t="s">
        <v>111</v>
      </c>
      <c r="C278" s="51">
        <v>14414</v>
      </c>
      <c r="E278" s="51" t="s">
        <v>25</v>
      </c>
      <c r="F278" s="51" t="s">
        <v>17</v>
      </c>
      <c r="G278" s="51" t="s">
        <v>31</v>
      </c>
      <c r="J278" s="51" t="s">
        <v>25</v>
      </c>
      <c r="K278" s="51" t="s">
        <v>104</v>
      </c>
      <c r="M278" s="51" t="s">
        <v>38</v>
      </c>
      <c r="P278" s="51" t="s">
        <v>92</v>
      </c>
      <c r="Q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9" spans="1:17" ht="17.100000000000001" customHeight="1" x14ac:dyDescent="0.25">
      <c r="A279" s="51" t="s">
        <v>389</v>
      </c>
      <c r="B279" s="51" t="s">
        <v>111</v>
      </c>
      <c r="C279" s="51">
        <v>14414</v>
      </c>
      <c r="E279" s="51" t="s">
        <v>25</v>
      </c>
      <c r="F279" s="51" t="s">
        <v>17</v>
      </c>
      <c r="G279" s="51" t="s">
        <v>31</v>
      </c>
      <c r="J279" s="51" t="s">
        <v>25</v>
      </c>
      <c r="K279" s="51" t="s">
        <v>19</v>
      </c>
      <c r="M279" s="51" t="s">
        <v>38</v>
      </c>
      <c r="P279" s="51" t="s">
        <v>92</v>
      </c>
      <c r="Q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0" spans="1:17" ht="17.100000000000001" customHeight="1" x14ac:dyDescent="0.25">
      <c r="A280" s="51" t="s">
        <v>390</v>
      </c>
      <c r="B280" s="51" t="s">
        <v>111</v>
      </c>
      <c r="C280" s="51">
        <v>14414</v>
      </c>
      <c r="E280" s="51" t="s">
        <v>18</v>
      </c>
      <c r="F280" s="51" t="s">
        <v>17</v>
      </c>
      <c r="G280" s="51" t="s">
        <v>16</v>
      </c>
      <c r="J280" s="51" t="s">
        <v>18</v>
      </c>
      <c r="K280" s="51" t="s">
        <v>19</v>
      </c>
      <c r="M280" s="51" t="s">
        <v>38</v>
      </c>
      <c r="P280" s="51" t="s">
        <v>92</v>
      </c>
      <c r="Q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1" spans="1:17" ht="17.100000000000001" customHeight="1" x14ac:dyDescent="0.25">
      <c r="A281" s="51" t="s">
        <v>391</v>
      </c>
      <c r="B281" s="51" t="s">
        <v>111</v>
      </c>
      <c r="C281" s="51">
        <v>14414</v>
      </c>
      <c r="E281" s="51" t="s">
        <v>18</v>
      </c>
      <c r="F281" s="51" t="s">
        <v>17</v>
      </c>
      <c r="G281" s="51" t="s">
        <v>31</v>
      </c>
      <c r="J281" s="51" t="s">
        <v>18</v>
      </c>
      <c r="K281" s="51" t="s">
        <v>104</v>
      </c>
      <c r="M281" s="51" t="s">
        <v>38</v>
      </c>
      <c r="P281" s="51" t="s">
        <v>92</v>
      </c>
      <c r="Q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2" spans="1:17" ht="17.100000000000001" customHeight="1" x14ac:dyDescent="0.25">
      <c r="A282" s="51" t="s">
        <v>392</v>
      </c>
      <c r="B282" s="51" t="s">
        <v>111</v>
      </c>
      <c r="C282" s="51">
        <v>14414</v>
      </c>
      <c r="E282" s="51" t="s">
        <v>18</v>
      </c>
      <c r="F282" s="51" t="s">
        <v>17</v>
      </c>
      <c r="G282" s="51" t="s">
        <v>31</v>
      </c>
      <c r="J282" s="51" t="s">
        <v>18</v>
      </c>
      <c r="K282" s="51" t="s">
        <v>19</v>
      </c>
      <c r="M282" s="51" t="s">
        <v>38</v>
      </c>
      <c r="P282" s="51" t="s">
        <v>92</v>
      </c>
      <c r="Q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3" spans="1:17" ht="17.100000000000001" customHeight="1" x14ac:dyDescent="0.25">
      <c r="A283" s="51" t="s">
        <v>393</v>
      </c>
      <c r="B283" s="51" t="s">
        <v>111</v>
      </c>
      <c r="C283" s="51">
        <v>14414</v>
      </c>
      <c r="E283" s="51" t="s">
        <v>25</v>
      </c>
      <c r="F283" s="51" t="s">
        <v>17</v>
      </c>
      <c r="G283" s="51" t="s">
        <v>31</v>
      </c>
      <c r="J283" s="51" t="s">
        <v>25</v>
      </c>
      <c r="K283" s="51" t="s">
        <v>19</v>
      </c>
      <c r="M283" s="51" t="s">
        <v>41</v>
      </c>
      <c r="P283" s="51" t="s">
        <v>242</v>
      </c>
      <c r="Q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4" spans="1:17" ht="17.100000000000001" customHeight="1" x14ac:dyDescent="0.25">
      <c r="A284" s="51" t="s">
        <v>394</v>
      </c>
      <c r="B284" s="51" t="s">
        <v>111</v>
      </c>
      <c r="C284" s="51">
        <v>14414</v>
      </c>
      <c r="E284" s="51" t="s">
        <v>18</v>
      </c>
      <c r="F284" s="51" t="s">
        <v>17</v>
      </c>
      <c r="G284" s="51" t="s">
        <v>31</v>
      </c>
      <c r="J284" s="51" t="s">
        <v>18</v>
      </c>
      <c r="K284" s="51" t="s">
        <v>19</v>
      </c>
      <c r="M284" s="51" t="s">
        <v>41</v>
      </c>
      <c r="P284" s="51" t="s">
        <v>92</v>
      </c>
      <c r="Q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5" spans="1:17" ht="17.100000000000001" customHeight="1" x14ac:dyDescent="0.25">
      <c r="A285" s="51" t="s">
        <v>395</v>
      </c>
      <c r="B285" s="51" t="s">
        <v>111</v>
      </c>
      <c r="C285" s="51">
        <v>14414</v>
      </c>
      <c r="E285" s="51" t="s">
        <v>25</v>
      </c>
      <c r="F285" s="51" t="s">
        <v>17</v>
      </c>
      <c r="G285" s="51" t="s">
        <v>31</v>
      </c>
      <c r="J285" s="51" t="s">
        <v>25</v>
      </c>
      <c r="K285" s="51" t="s">
        <v>19</v>
      </c>
      <c r="M285" s="51" t="s">
        <v>41</v>
      </c>
      <c r="P285" s="51" t="s">
        <v>242</v>
      </c>
      <c r="Q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6" spans="1:17" ht="17.100000000000001" customHeight="1" x14ac:dyDescent="0.25">
      <c r="A286" s="51" t="s">
        <v>396</v>
      </c>
      <c r="B286" s="51" t="s">
        <v>111</v>
      </c>
      <c r="C286" s="51">
        <v>14414</v>
      </c>
      <c r="E286" s="51" t="s">
        <v>27</v>
      </c>
      <c r="F286" s="51" t="s">
        <v>17</v>
      </c>
      <c r="G286" s="51" t="s">
        <v>31</v>
      </c>
      <c r="J286" s="51" t="s">
        <v>27</v>
      </c>
      <c r="K286" s="51" t="s">
        <v>19</v>
      </c>
      <c r="M286" s="51" t="s">
        <v>41</v>
      </c>
      <c r="P286" s="51" t="s">
        <v>26</v>
      </c>
      <c r="Q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7" spans="1:17" ht="17.100000000000001" customHeight="1" x14ac:dyDescent="0.25">
      <c r="A287" s="51" t="s">
        <v>397</v>
      </c>
      <c r="B287" s="51" t="s">
        <v>111</v>
      </c>
      <c r="C287" s="51">
        <v>14414</v>
      </c>
      <c r="E287" s="51" t="s">
        <v>25</v>
      </c>
      <c r="F287" s="51" t="s">
        <v>17</v>
      </c>
      <c r="G287" s="51" t="s">
        <v>19</v>
      </c>
      <c r="J287" s="51" t="s">
        <v>25</v>
      </c>
      <c r="K287" s="51" t="s">
        <v>19</v>
      </c>
      <c r="M287" s="51" t="s">
        <v>38</v>
      </c>
      <c r="P287" s="51" t="s">
        <v>242</v>
      </c>
      <c r="Q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8" spans="1:17" ht="17.100000000000001" customHeight="1" x14ac:dyDescent="0.25">
      <c r="A288" s="51" t="s">
        <v>398</v>
      </c>
      <c r="B288" s="51" t="s">
        <v>111</v>
      </c>
      <c r="C288" s="51">
        <v>14414</v>
      </c>
      <c r="E288" s="51" t="s">
        <v>18</v>
      </c>
      <c r="F288" s="51" t="s">
        <v>17</v>
      </c>
      <c r="G288" s="51" t="s">
        <v>31</v>
      </c>
      <c r="J288" s="51" t="s">
        <v>18</v>
      </c>
      <c r="K288" s="51" t="s">
        <v>104</v>
      </c>
      <c r="M288" s="51" t="s">
        <v>38</v>
      </c>
      <c r="P288" s="51" t="s">
        <v>92</v>
      </c>
      <c r="Q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9" spans="1:17" ht="17.100000000000001" customHeight="1" x14ac:dyDescent="0.25">
      <c r="A289" s="51" t="s">
        <v>399</v>
      </c>
      <c r="B289" s="51" t="s">
        <v>111</v>
      </c>
      <c r="C289" s="51">
        <v>14414</v>
      </c>
      <c r="E289" s="51" t="s">
        <v>18</v>
      </c>
      <c r="F289" s="51" t="s">
        <v>17</v>
      </c>
      <c r="G289" s="51" t="s">
        <v>31</v>
      </c>
      <c r="J289" s="51" t="s">
        <v>18</v>
      </c>
      <c r="K289" s="51" t="s">
        <v>19</v>
      </c>
      <c r="M289" s="51" t="s">
        <v>38</v>
      </c>
      <c r="P289" s="51" t="s">
        <v>92</v>
      </c>
      <c r="Q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0" spans="1:17" ht="17.100000000000001" customHeight="1" x14ac:dyDescent="0.25">
      <c r="A290" s="51" t="s">
        <v>400</v>
      </c>
      <c r="B290" s="51" t="s">
        <v>111</v>
      </c>
      <c r="C290" s="51">
        <v>14414</v>
      </c>
      <c r="E290" s="51" t="s">
        <v>18</v>
      </c>
      <c r="F290" s="51" t="s">
        <v>17</v>
      </c>
      <c r="G290" s="51" t="s">
        <v>31</v>
      </c>
      <c r="J290" s="51" t="s">
        <v>18</v>
      </c>
      <c r="K290" s="51" t="s">
        <v>104</v>
      </c>
      <c r="M290" s="51" t="s">
        <v>38</v>
      </c>
      <c r="P290" s="51" t="s">
        <v>92</v>
      </c>
      <c r="Q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1" spans="1:17" ht="17.100000000000001" customHeight="1" x14ac:dyDescent="0.25">
      <c r="A291" s="51" t="s">
        <v>401</v>
      </c>
      <c r="B291" s="51" t="s">
        <v>111</v>
      </c>
      <c r="C291" s="51">
        <v>14414</v>
      </c>
      <c r="E291" s="51" t="s">
        <v>18</v>
      </c>
      <c r="F291" s="51" t="s">
        <v>17</v>
      </c>
      <c r="G291" s="51" t="s">
        <v>31</v>
      </c>
      <c r="J291" s="51" t="s">
        <v>18</v>
      </c>
      <c r="K291" s="51" t="s">
        <v>19</v>
      </c>
      <c r="M291" s="51" t="s">
        <v>38</v>
      </c>
      <c r="P291" s="51" t="s">
        <v>92</v>
      </c>
      <c r="Q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2" spans="1:17" ht="17.100000000000001" customHeight="1" x14ac:dyDescent="0.25">
      <c r="A292" s="51" t="s">
        <v>402</v>
      </c>
      <c r="B292" s="51" t="s">
        <v>111</v>
      </c>
      <c r="C292" s="51">
        <v>14414</v>
      </c>
      <c r="E292" s="51" t="s">
        <v>18</v>
      </c>
      <c r="F292" s="51" t="s">
        <v>17</v>
      </c>
      <c r="G292" s="51" t="s">
        <v>31</v>
      </c>
      <c r="J292" s="51" t="s">
        <v>18</v>
      </c>
      <c r="K292" s="51" t="s">
        <v>19</v>
      </c>
      <c r="M292" s="51" t="s">
        <v>38</v>
      </c>
      <c r="P292" s="51" t="s">
        <v>92</v>
      </c>
      <c r="Q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3" spans="1:17" ht="17.100000000000001" customHeight="1" x14ac:dyDescent="0.25">
      <c r="A293" s="51" t="s">
        <v>403</v>
      </c>
      <c r="B293" s="51" t="s">
        <v>111</v>
      </c>
      <c r="C293" s="51">
        <v>14414</v>
      </c>
      <c r="E293" s="51" t="s">
        <v>18</v>
      </c>
      <c r="F293" s="51" t="s">
        <v>17</v>
      </c>
      <c r="G293" s="51" t="s">
        <v>31</v>
      </c>
      <c r="J293" s="51" t="s">
        <v>18</v>
      </c>
      <c r="K293" s="51" t="s">
        <v>104</v>
      </c>
      <c r="M293" s="51" t="s">
        <v>38</v>
      </c>
      <c r="P293" s="51" t="s">
        <v>92</v>
      </c>
      <c r="Q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4" spans="1:17" ht="17.100000000000001" customHeight="1" x14ac:dyDescent="0.25">
      <c r="A294" s="51" t="s">
        <v>404</v>
      </c>
      <c r="B294" s="51" t="s">
        <v>111</v>
      </c>
      <c r="C294" s="51">
        <v>14414</v>
      </c>
      <c r="E294" s="51" t="s">
        <v>18</v>
      </c>
      <c r="F294" s="51" t="s">
        <v>17</v>
      </c>
      <c r="G294" s="51" t="s">
        <v>31</v>
      </c>
      <c r="J294" s="51" t="s">
        <v>18</v>
      </c>
      <c r="K294" s="51" t="s">
        <v>19</v>
      </c>
      <c r="M294" s="51" t="s">
        <v>38</v>
      </c>
      <c r="P294" s="51" t="s">
        <v>92</v>
      </c>
      <c r="Q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5" spans="1:17" ht="17.100000000000001" customHeight="1" x14ac:dyDescent="0.25">
      <c r="A295" s="51" t="s">
        <v>405</v>
      </c>
      <c r="B295" s="51" t="s">
        <v>111</v>
      </c>
      <c r="C295" s="51">
        <v>14414</v>
      </c>
      <c r="E295" s="51" t="s">
        <v>18</v>
      </c>
      <c r="F295" s="51" t="s">
        <v>17</v>
      </c>
      <c r="G295" s="51" t="s">
        <v>31</v>
      </c>
      <c r="J295" s="51" t="s">
        <v>18</v>
      </c>
      <c r="K295" s="51" t="s">
        <v>19</v>
      </c>
      <c r="M295" s="51" t="s">
        <v>41</v>
      </c>
      <c r="P295" s="51" t="s">
        <v>92</v>
      </c>
      <c r="Q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6" spans="1:17" ht="17.100000000000001" customHeight="1" x14ac:dyDescent="0.25">
      <c r="A296" s="51" t="s">
        <v>406</v>
      </c>
      <c r="B296" s="51" t="s">
        <v>111</v>
      </c>
      <c r="C296" s="51">
        <v>14414</v>
      </c>
      <c r="E296" s="51" t="s">
        <v>18</v>
      </c>
      <c r="F296" s="51" t="s">
        <v>17</v>
      </c>
      <c r="G296" s="51" t="s">
        <v>31</v>
      </c>
      <c r="J296" s="51" t="s">
        <v>18</v>
      </c>
      <c r="K296" s="51" t="s">
        <v>104</v>
      </c>
      <c r="M296" s="51" t="s">
        <v>38</v>
      </c>
      <c r="P296" s="51" t="s">
        <v>92</v>
      </c>
      <c r="Q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7" spans="1:17" ht="17.100000000000001" customHeight="1" x14ac:dyDescent="0.25">
      <c r="A297" s="51" t="s">
        <v>407</v>
      </c>
      <c r="B297" s="51" t="s">
        <v>111</v>
      </c>
      <c r="C297" s="51">
        <v>14414</v>
      </c>
      <c r="E297" s="51" t="s">
        <v>18</v>
      </c>
      <c r="F297" s="51" t="s">
        <v>17</v>
      </c>
      <c r="G297" s="51" t="s">
        <v>31</v>
      </c>
      <c r="J297" s="51" t="s">
        <v>18</v>
      </c>
      <c r="K297" s="51" t="s">
        <v>104</v>
      </c>
      <c r="M297" s="51" t="s">
        <v>38</v>
      </c>
      <c r="P297" s="51" t="s">
        <v>92</v>
      </c>
      <c r="Q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8" spans="1:17" ht="17.100000000000001" customHeight="1" x14ac:dyDescent="0.25">
      <c r="A298" s="51" t="s">
        <v>408</v>
      </c>
      <c r="B298" s="51" t="s">
        <v>111</v>
      </c>
      <c r="C298" s="51">
        <v>14414</v>
      </c>
      <c r="E298" s="51" t="s">
        <v>18</v>
      </c>
      <c r="F298" s="51" t="s">
        <v>17</v>
      </c>
      <c r="G298" s="51" t="s">
        <v>31</v>
      </c>
      <c r="J298" s="51" t="s">
        <v>18</v>
      </c>
      <c r="K298" s="51" t="s">
        <v>19</v>
      </c>
      <c r="M298" s="51" t="s">
        <v>41</v>
      </c>
      <c r="P298" s="51" t="s">
        <v>242</v>
      </c>
      <c r="Q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9" spans="1:17" ht="17.100000000000001" customHeight="1" x14ac:dyDescent="0.25">
      <c r="A299" s="51" t="s">
        <v>409</v>
      </c>
      <c r="B299" s="51" t="s">
        <v>111</v>
      </c>
      <c r="C299" s="51">
        <v>14414</v>
      </c>
      <c r="E299" s="51" t="s">
        <v>18</v>
      </c>
      <c r="F299" s="51" t="s">
        <v>17</v>
      </c>
      <c r="G299" s="51" t="s">
        <v>31</v>
      </c>
      <c r="J299" s="51" t="s">
        <v>18</v>
      </c>
      <c r="K299" s="51" t="s">
        <v>19</v>
      </c>
      <c r="M299" s="51" t="s">
        <v>38</v>
      </c>
      <c r="P299" s="51" t="s">
        <v>92</v>
      </c>
      <c r="Q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0" spans="1:17" ht="17.100000000000001" customHeight="1" x14ac:dyDescent="0.25">
      <c r="A300" s="51" t="s">
        <v>409</v>
      </c>
      <c r="B300" s="51" t="s">
        <v>111</v>
      </c>
      <c r="C300" s="51">
        <v>14414</v>
      </c>
      <c r="E300" s="51" t="s">
        <v>25</v>
      </c>
      <c r="F300" s="51" t="s">
        <v>17</v>
      </c>
      <c r="G300" s="51" t="s">
        <v>31</v>
      </c>
      <c r="J300" s="51" t="s">
        <v>25</v>
      </c>
      <c r="K300" s="51" t="s">
        <v>19</v>
      </c>
      <c r="M300" s="51" t="s">
        <v>41</v>
      </c>
      <c r="P300" s="51" t="s">
        <v>242</v>
      </c>
      <c r="Q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1" spans="1:17" ht="17.100000000000001" customHeight="1" x14ac:dyDescent="0.25">
      <c r="A301" s="51" t="s">
        <v>410</v>
      </c>
      <c r="B301" s="51" t="s">
        <v>111</v>
      </c>
      <c r="C301" s="51">
        <v>14414</v>
      </c>
      <c r="E301" s="51" t="s">
        <v>18</v>
      </c>
      <c r="F301" s="51" t="s">
        <v>17</v>
      </c>
      <c r="G301" s="51" t="s">
        <v>31</v>
      </c>
      <c r="J301" s="51" t="s">
        <v>18</v>
      </c>
      <c r="K301" s="51" t="s">
        <v>19</v>
      </c>
      <c r="M301" s="51" t="s">
        <v>41</v>
      </c>
      <c r="P301" s="51" t="s">
        <v>92</v>
      </c>
      <c r="Q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2" spans="1:17" ht="17.100000000000001" customHeight="1" x14ac:dyDescent="0.25">
      <c r="A302" s="51" t="s">
        <v>410</v>
      </c>
      <c r="B302" s="51" t="s">
        <v>111</v>
      </c>
      <c r="C302" s="51">
        <v>14414</v>
      </c>
      <c r="E302" s="51" t="s">
        <v>27</v>
      </c>
      <c r="F302" s="51" t="s">
        <v>17</v>
      </c>
      <c r="G302" s="51" t="s">
        <v>19</v>
      </c>
      <c r="J302" s="51" t="s">
        <v>27</v>
      </c>
      <c r="K302" s="51" t="s">
        <v>19</v>
      </c>
      <c r="M302" s="51" t="s">
        <v>41</v>
      </c>
      <c r="P302" s="51" t="s">
        <v>26</v>
      </c>
      <c r="Q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3" spans="1:17" ht="17.100000000000001" customHeight="1" x14ac:dyDescent="0.25">
      <c r="A303" s="51" t="s">
        <v>411</v>
      </c>
      <c r="B303" s="51" t="s">
        <v>111</v>
      </c>
      <c r="C303" s="51">
        <v>14414</v>
      </c>
      <c r="E303" s="51" t="s">
        <v>18</v>
      </c>
      <c r="F303" s="51" t="s">
        <v>17</v>
      </c>
      <c r="G303" s="51" t="s">
        <v>31</v>
      </c>
      <c r="J303" s="51" t="s">
        <v>18</v>
      </c>
      <c r="K303" s="51" t="s">
        <v>19</v>
      </c>
      <c r="M303" s="51" t="s">
        <v>41</v>
      </c>
      <c r="P303" s="51" t="s">
        <v>92</v>
      </c>
      <c r="Q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4" spans="1:17" ht="17.100000000000001" customHeight="1" x14ac:dyDescent="0.25">
      <c r="A304" s="51" t="s">
        <v>412</v>
      </c>
      <c r="B304" s="51" t="s">
        <v>111</v>
      </c>
      <c r="C304" s="51">
        <v>14414</v>
      </c>
      <c r="E304" s="51" t="s">
        <v>18</v>
      </c>
      <c r="F304" s="51" t="s">
        <v>17</v>
      </c>
      <c r="G304" s="51" t="s">
        <v>31</v>
      </c>
      <c r="J304" s="51" t="s">
        <v>18</v>
      </c>
      <c r="K304" s="51" t="s">
        <v>19</v>
      </c>
      <c r="M304" s="51" t="s">
        <v>38</v>
      </c>
      <c r="P304" s="51" t="s">
        <v>92</v>
      </c>
      <c r="Q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5" spans="1:17" ht="17.100000000000001" customHeight="1" x14ac:dyDescent="0.25">
      <c r="A305" s="51" t="s">
        <v>413</v>
      </c>
      <c r="B305" s="51" t="s">
        <v>111</v>
      </c>
      <c r="C305" s="51">
        <v>14414</v>
      </c>
      <c r="E305" s="51" t="s">
        <v>18</v>
      </c>
      <c r="F305" s="51" t="s">
        <v>17</v>
      </c>
      <c r="G305" s="51" t="s">
        <v>31</v>
      </c>
      <c r="J305" s="51" t="s">
        <v>18</v>
      </c>
      <c r="K305" s="51" t="s">
        <v>104</v>
      </c>
      <c r="M305" s="51" t="s">
        <v>38</v>
      </c>
      <c r="P305" s="51" t="s">
        <v>92</v>
      </c>
      <c r="Q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6" spans="1:17" ht="17.100000000000001" customHeight="1" x14ac:dyDescent="0.25">
      <c r="A306" s="51" t="s">
        <v>414</v>
      </c>
      <c r="B306" s="51" t="s">
        <v>111</v>
      </c>
      <c r="C306" s="51">
        <v>14414</v>
      </c>
      <c r="E306" s="51" t="s">
        <v>18</v>
      </c>
      <c r="F306" s="51" t="s">
        <v>17</v>
      </c>
      <c r="G306" s="51" t="s">
        <v>31</v>
      </c>
      <c r="J306" s="51" t="s">
        <v>18</v>
      </c>
      <c r="K306" s="51" t="s">
        <v>19</v>
      </c>
      <c r="M306" s="51" t="s">
        <v>41</v>
      </c>
      <c r="P306" s="51" t="s">
        <v>92</v>
      </c>
      <c r="Q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7" spans="1:17" ht="17.100000000000001" customHeight="1" x14ac:dyDescent="0.25">
      <c r="A307" s="51" t="s">
        <v>415</v>
      </c>
      <c r="B307" s="51" t="s">
        <v>111</v>
      </c>
      <c r="C307" s="51">
        <v>14414</v>
      </c>
      <c r="E307" s="51" t="s">
        <v>18</v>
      </c>
      <c r="F307" s="51" t="s">
        <v>17</v>
      </c>
      <c r="G307" s="51" t="s">
        <v>31</v>
      </c>
      <c r="J307" s="51" t="s">
        <v>18</v>
      </c>
      <c r="K307" s="51" t="s">
        <v>19</v>
      </c>
      <c r="M307" s="51" t="s">
        <v>41</v>
      </c>
      <c r="P307" s="51" t="s">
        <v>268</v>
      </c>
      <c r="Q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8" spans="1:17" ht="17.100000000000001" customHeight="1" x14ac:dyDescent="0.25">
      <c r="A308" s="51" t="s">
        <v>416</v>
      </c>
      <c r="B308" s="51" t="s">
        <v>111</v>
      </c>
      <c r="C308" s="51">
        <v>14414</v>
      </c>
      <c r="E308" s="51" t="s">
        <v>18</v>
      </c>
      <c r="F308" s="51" t="s">
        <v>17</v>
      </c>
      <c r="G308" s="51" t="s">
        <v>31</v>
      </c>
      <c r="J308" s="51" t="s">
        <v>18</v>
      </c>
      <c r="K308" s="51" t="s">
        <v>19</v>
      </c>
      <c r="M308" s="51" t="s">
        <v>41</v>
      </c>
      <c r="P308" s="51" t="s">
        <v>92</v>
      </c>
      <c r="Q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9" spans="1:17" ht="17.100000000000001" customHeight="1" x14ac:dyDescent="0.25">
      <c r="A309" s="51" t="s">
        <v>417</v>
      </c>
      <c r="B309" s="51" t="s">
        <v>111</v>
      </c>
      <c r="C309" s="51">
        <v>14414</v>
      </c>
      <c r="E309" s="51" t="s">
        <v>18</v>
      </c>
      <c r="F309" s="51" t="s">
        <v>17</v>
      </c>
      <c r="G309" s="51" t="s">
        <v>31</v>
      </c>
      <c r="J309" s="51" t="s">
        <v>18</v>
      </c>
      <c r="K309" s="51" t="s">
        <v>104</v>
      </c>
      <c r="M309" s="51" t="s">
        <v>38</v>
      </c>
      <c r="P309" s="51" t="s">
        <v>92</v>
      </c>
      <c r="Q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0" spans="1:17" ht="17.100000000000001" customHeight="1" x14ac:dyDescent="0.25">
      <c r="A310" s="51" t="s">
        <v>418</v>
      </c>
      <c r="B310" s="51" t="s">
        <v>111</v>
      </c>
      <c r="C310" s="51">
        <v>14414</v>
      </c>
      <c r="E310" s="51" t="s">
        <v>18</v>
      </c>
      <c r="F310" s="51" t="s">
        <v>17</v>
      </c>
      <c r="G310" s="51" t="s">
        <v>31</v>
      </c>
      <c r="J310" s="51" t="s">
        <v>18</v>
      </c>
      <c r="K310" s="51" t="s">
        <v>19</v>
      </c>
      <c r="M310" s="51" t="s">
        <v>38</v>
      </c>
      <c r="P310" s="51" t="s">
        <v>92</v>
      </c>
      <c r="Q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1" spans="1:17" ht="17.100000000000001" customHeight="1" x14ac:dyDescent="0.25">
      <c r="A311" s="51" t="s">
        <v>419</v>
      </c>
      <c r="B311" s="51" t="s">
        <v>111</v>
      </c>
      <c r="C311" s="51">
        <v>14414</v>
      </c>
      <c r="E311" s="51" t="s">
        <v>18</v>
      </c>
      <c r="F311" s="51" t="s">
        <v>17</v>
      </c>
      <c r="G311" s="51" t="s">
        <v>31</v>
      </c>
      <c r="J311" s="51" t="s">
        <v>18</v>
      </c>
      <c r="K311" s="51" t="s">
        <v>19</v>
      </c>
      <c r="M311" s="51" t="s">
        <v>41</v>
      </c>
      <c r="P311" s="51" t="s">
        <v>92</v>
      </c>
      <c r="Q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2" spans="1:17" ht="17.100000000000001" customHeight="1" x14ac:dyDescent="0.25">
      <c r="A312" s="51" t="s">
        <v>420</v>
      </c>
      <c r="B312" s="51" t="s">
        <v>111</v>
      </c>
      <c r="C312" s="51">
        <v>14414</v>
      </c>
      <c r="E312" s="51" t="s">
        <v>18</v>
      </c>
      <c r="F312" s="51" t="s">
        <v>17</v>
      </c>
      <c r="G312" s="51" t="s">
        <v>31</v>
      </c>
      <c r="J312" s="51" t="s">
        <v>18</v>
      </c>
      <c r="K312" s="51" t="s">
        <v>104</v>
      </c>
      <c r="M312" s="51" t="s">
        <v>38</v>
      </c>
      <c r="P312" s="51" t="s">
        <v>92</v>
      </c>
      <c r="Q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3" spans="1:17" ht="17.100000000000001" customHeight="1" x14ac:dyDescent="0.25">
      <c r="A313" s="51" t="s">
        <v>421</v>
      </c>
      <c r="B313" s="51" t="s">
        <v>111</v>
      </c>
      <c r="C313" s="51">
        <v>14414</v>
      </c>
      <c r="E313" s="51" t="s">
        <v>18</v>
      </c>
      <c r="F313" s="51" t="s">
        <v>17</v>
      </c>
      <c r="G313" s="51" t="s">
        <v>31</v>
      </c>
      <c r="J313" s="51" t="s">
        <v>18</v>
      </c>
      <c r="K313" s="51" t="s">
        <v>19</v>
      </c>
      <c r="M313" s="51" t="s">
        <v>38</v>
      </c>
      <c r="P313" s="51" t="s">
        <v>92</v>
      </c>
      <c r="Q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4" spans="1:17" ht="17.100000000000001" customHeight="1" x14ac:dyDescent="0.25">
      <c r="A314" s="51" t="s">
        <v>422</v>
      </c>
      <c r="B314" s="51" t="s">
        <v>111</v>
      </c>
      <c r="C314" s="51">
        <v>14414</v>
      </c>
      <c r="E314" s="51" t="s">
        <v>18</v>
      </c>
      <c r="F314" s="51" t="s">
        <v>17</v>
      </c>
      <c r="G314" s="51" t="s">
        <v>31</v>
      </c>
      <c r="J314" s="51" t="s">
        <v>18</v>
      </c>
      <c r="K314" s="51" t="s">
        <v>19</v>
      </c>
      <c r="M314" s="51" t="s">
        <v>38</v>
      </c>
      <c r="P314" s="51" t="s">
        <v>92</v>
      </c>
      <c r="Q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5" spans="1:17" ht="17.100000000000001" customHeight="1" x14ac:dyDescent="0.25">
      <c r="A315" s="51" t="s">
        <v>423</v>
      </c>
      <c r="B315" s="51" t="s">
        <v>111</v>
      </c>
      <c r="C315" s="51">
        <v>14414</v>
      </c>
      <c r="E315" s="51" t="s">
        <v>18</v>
      </c>
      <c r="F315" s="51" t="s">
        <v>17</v>
      </c>
      <c r="G315" s="51" t="s">
        <v>31</v>
      </c>
      <c r="J315" s="51" t="s">
        <v>18</v>
      </c>
      <c r="K315" s="51" t="s">
        <v>19</v>
      </c>
      <c r="M315" s="51" t="s">
        <v>38</v>
      </c>
      <c r="P315" s="51" t="s">
        <v>92</v>
      </c>
      <c r="Q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6" spans="1:17" ht="17.100000000000001" customHeight="1" x14ac:dyDescent="0.25">
      <c r="A316" s="51" t="s">
        <v>424</v>
      </c>
      <c r="B316" s="51" t="s">
        <v>111</v>
      </c>
      <c r="C316" s="51">
        <v>14414</v>
      </c>
      <c r="E316" s="51" t="s">
        <v>18</v>
      </c>
      <c r="F316" s="51" t="s">
        <v>17</v>
      </c>
      <c r="G316" s="51" t="s">
        <v>31</v>
      </c>
      <c r="J316" s="51" t="s">
        <v>18</v>
      </c>
      <c r="K316" s="51" t="s">
        <v>19</v>
      </c>
      <c r="M316" s="51" t="s">
        <v>38</v>
      </c>
      <c r="P316" s="51" t="s">
        <v>92</v>
      </c>
      <c r="Q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7" spans="1:17" ht="17.100000000000001" customHeight="1" x14ac:dyDescent="0.25">
      <c r="A317" s="51" t="s">
        <v>425</v>
      </c>
      <c r="B317" s="51" t="s">
        <v>111</v>
      </c>
      <c r="C317" s="51">
        <v>14414</v>
      </c>
      <c r="E317" s="51" t="s">
        <v>18</v>
      </c>
      <c r="F317" s="51" t="s">
        <v>17</v>
      </c>
      <c r="G317" s="51" t="s">
        <v>31</v>
      </c>
      <c r="J317" s="51" t="s">
        <v>18</v>
      </c>
      <c r="K317" s="51" t="s">
        <v>19</v>
      </c>
      <c r="M317" s="51" t="s">
        <v>38</v>
      </c>
      <c r="P317" s="51" t="s">
        <v>92</v>
      </c>
      <c r="Q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8" spans="1:17" ht="17.100000000000001" customHeight="1" x14ac:dyDescent="0.25">
      <c r="A318" s="51" t="s">
        <v>426</v>
      </c>
      <c r="B318" s="51" t="s">
        <v>111</v>
      </c>
      <c r="C318" s="51">
        <v>14414</v>
      </c>
      <c r="E318" s="51" t="s">
        <v>18</v>
      </c>
      <c r="F318" s="51" t="s">
        <v>17</v>
      </c>
      <c r="G318" s="51" t="s">
        <v>31</v>
      </c>
      <c r="J318" s="51" t="s">
        <v>18</v>
      </c>
      <c r="K318" s="51" t="s">
        <v>19</v>
      </c>
      <c r="M318" s="51" t="s">
        <v>38</v>
      </c>
      <c r="P318" s="51" t="s">
        <v>92</v>
      </c>
      <c r="Q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9" spans="1:17" ht="17.100000000000001" customHeight="1" x14ac:dyDescent="0.25">
      <c r="A319" s="51" t="s">
        <v>427</v>
      </c>
      <c r="B319" s="51" t="s">
        <v>111</v>
      </c>
      <c r="C319" s="51">
        <v>14414</v>
      </c>
      <c r="E319" s="51" t="s">
        <v>18</v>
      </c>
      <c r="F319" s="51" t="s">
        <v>17</v>
      </c>
      <c r="G319" s="51" t="s">
        <v>31</v>
      </c>
      <c r="J319" s="51" t="s">
        <v>18</v>
      </c>
      <c r="K319" s="51" t="s">
        <v>19</v>
      </c>
      <c r="M319" s="51" t="s">
        <v>38</v>
      </c>
      <c r="P319" s="51" t="s">
        <v>242</v>
      </c>
      <c r="Q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0" spans="1:17" ht="17.100000000000001" customHeight="1" x14ac:dyDescent="0.25">
      <c r="A320" s="51" t="s">
        <v>428</v>
      </c>
      <c r="B320" s="51" t="s">
        <v>111</v>
      </c>
      <c r="C320" s="51">
        <v>14414</v>
      </c>
      <c r="E320" s="51" t="s">
        <v>18</v>
      </c>
      <c r="F320" s="51" t="s">
        <v>17</v>
      </c>
      <c r="G320" s="51" t="s">
        <v>31</v>
      </c>
      <c r="J320" s="51" t="s">
        <v>18</v>
      </c>
      <c r="K320" s="51" t="s">
        <v>19</v>
      </c>
      <c r="M320" s="51" t="s">
        <v>38</v>
      </c>
      <c r="P320" s="51" t="s">
        <v>92</v>
      </c>
      <c r="Q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1" spans="1:17" ht="17.100000000000001" customHeight="1" x14ac:dyDescent="0.25">
      <c r="A321" s="51" t="s">
        <v>429</v>
      </c>
      <c r="B321" s="51" t="s">
        <v>111</v>
      </c>
      <c r="C321" s="51">
        <v>14414</v>
      </c>
      <c r="E321" s="51" t="s">
        <v>18</v>
      </c>
      <c r="F321" s="51" t="s">
        <v>17</v>
      </c>
      <c r="G321" s="51" t="s">
        <v>31</v>
      </c>
      <c r="J321" s="51" t="s">
        <v>18</v>
      </c>
      <c r="K321" s="51" t="s">
        <v>19</v>
      </c>
      <c r="M321" s="51" t="s">
        <v>38</v>
      </c>
      <c r="P321" s="51" t="s">
        <v>92</v>
      </c>
      <c r="Q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2" spans="1:17" ht="17.100000000000001" customHeight="1" x14ac:dyDescent="0.25">
      <c r="A322" s="51" t="s">
        <v>430</v>
      </c>
      <c r="B322" s="51" t="s">
        <v>111</v>
      </c>
      <c r="C322" s="51">
        <v>14414</v>
      </c>
      <c r="E322" s="51" t="s">
        <v>18</v>
      </c>
      <c r="F322" s="51" t="s">
        <v>17</v>
      </c>
      <c r="G322" s="51" t="s">
        <v>31</v>
      </c>
      <c r="J322" s="51" t="s">
        <v>18</v>
      </c>
      <c r="K322" s="51" t="s">
        <v>19</v>
      </c>
      <c r="M322" s="51" t="s">
        <v>41</v>
      </c>
      <c r="P322" s="51" t="s">
        <v>92</v>
      </c>
      <c r="Q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3" spans="1:17" ht="17.100000000000001" customHeight="1" x14ac:dyDescent="0.25">
      <c r="A323" s="51" t="s">
        <v>431</v>
      </c>
      <c r="B323" s="51" t="s">
        <v>111</v>
      </c>
      <c r="C323" s="51">
        <v>14414</v>
      </c>
      <c r="E323" s="51" t="s">
        <v>18</v>
      </c>
      <c r="F323" s="51" t="s">
        <v>17</v>
      </c>
      <c r="G323" s="51" t="s">
        <v>31</v>
      </c>
      <c r="J323" s="51" t="s">
        <v>18</v>
      </c>
      <c r="K323" s="51" t="s">
        <v>104</v>
      </c>
      <c r="M323" s="51" t="s">
        <v>41</v>
      </c>
      <c r="P323" s="51" t="s">
        <v>92</v>
      </c>
      <c r="Q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4" spans="1:17" ht="17.100000000000001" customHeight="1" x14ac:dyDescent="0.25">
      <c r="A324" s="51" t="s">
        <v>432</v>
      </c>
      <c r="B324" s="51" t="s">
        <v>111</v>
      </c>
      <c r="C324" s="51">
        <v>14414</v>
      </c>
      <c r="E324" s="51" t="s">
        <v>18</v>
      </c>
      <c r="F324" s="51" t="s">
        <v>17</v>
      </c>
      <c r="G324" s="51" t="s">
        <v>23</v>
      </c>
      <c r="J324" s="51" t="s">
        <v>18</v>
      </c>
      <c r="K324" s="51" t="s">
        <v>23</v>
      </c>
      <c r="M324" s="51" t="s">
        <v>41</v>
      </c>
      <c r="P324" s="51" t="s">
        <v>92</v>
      </c>
      <c r="Q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5" spans="1:17" ht="17.100000000000001" customHeight="1" x14ac:dyDescent="0.25">
      <c r="A325" s="51" t="s">
        <v>433</v>
      </c>
      <c r="B325" s="51" t="s">
        <v>111</v>
      </c>
      <c r="C325" s="51">
        <v>14414</v>
      </c>
      <c r="E325" s="51" t="s">
        <v>18</v>
      </c>
      <c r="F325" s="51" t="s">
        <v>17</v>
      </c>
      <c r="G325" s="51" t="s">
        <v>19</v>
      </c>
      <c r="J325" s="51" t="s">
        <v>18</v>
      </c>
      <c r="K325" s="51" t="s">
        <v>19</v>
      </c>
      <c r="M325" s="51" t="s">
        <v>41</v>
      </c>
      <c r="P325" s="51" t="s">
        <v>92</v>
      </c>
      <c r="Q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6" spans="1:17" ht="17.100000000000001" customHeight="1" x14ac:dyDescent="0.25">
      <c r="A326" s="51" t="s">
        <v>433</v>
      </c>
      <c r="B326" s="51" t="s">
        <v>111</v>
      </c>
      <c r="C326" s="51">
        <v>14414</v>
      </c>
      <c r="E326" s="51" t="s">
        <v>18</v>
      </c>
      <c r="F326" s="51" t="s">
        <v>17</v>
      </c>
      <c r="G326" s="51" t="s">
        <v>19</v>
      </c>
      <c r="J326" s="51" t="s">
        <v>18</v>
      </c>
      <c r="K326" s="51" t="s">
        <v>19</v>
      </c>
      <c r="M326" s="51" t="s">
        <v>41</v>
      </c>
      <c r="P326" s="51" t="s">
        <v>92</v>
      </c>
      <c r="Q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7" spans="1:17" ht="17.100000000000001" customHeight="1" x14ac:dyDescent="0.25">
      <c r="A327" s="51" t="s">
        <v>434</v>
      </c>
      <c r="B327" s="51" t="s">
        <v>111</v>
      </c>
      <c r="C327" s="51">
        <v>14414</v>
      </c>
      <c r="E327" s="51" t="s">
        <v>18</v>
      </c>
      <c r="F327" s="51" t="s">
        <v>17</v>
      </c>
      <c r="G327" s="51" t="s">
        <v>31</v>
      </c>
      <c r="J327" s="51" t="s">
        <v>18</v>
      </c>
      <c r="K327" s="51" t="s">
        <v>19</v>
      </c>
      <c r="M327" s="51" t="s">
        <v>39</v>
      </c>
      <c r="P327" s="51" t="s">
        <v>92</v>
      </c>
      <c r="Q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8" spans="1:17" ht="17.100000000000001" customHeight="1" x14ac:dyDescent="0.25">
      <c r="A328" s="51" t="s">
        <v>435</v>
      </c>
      <c r="B328" s="51" t="s">
        <v>111</v>
      </c>
      <c r="C328" s="51">
        <v>14414</v>
      </c>
      <c r="E328" s="51" t="s">
        <v>18</v>
      </c>
      <c r="F328" s="51" t="s">
        <v>17</v>
      </c>
      <c r="G328" s="51" t="s">
        <v>31</v>
      </c>
      <c r="J328" s="51" t="s">
        <v>18</v>
      </c>
      <c r="K328" s="51" t="s">
        <v>19</v>
      </c>
      <c r="M328" s="51" t="s">
        <v>38</v>
      </c>
      <c r="P328" s="51" t="s">
        <v>92</v>
      </c>
      <c r="Q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9" spans="1:17" ht="17.100000000000001" customHeight="1" x14ac:dyDescent="0.25">
      <c r="A329" s="51" t="s">
        <v>436</v>
      </c>
      <c r="B329" s="51" t="s">
        <v>111</v>
      </c>
      <c r="C329" s="51">
        <v>14414</v>
      </c>
      <c r="E329" s="51" t="s">
        <v>18</v>
      </c>
      <c r="F329" s="51" t="s">
        <v>17</v>
      </c>
      <c r="G329" s="51" t="s">
        <v>31</v>
      </c>
      <c r="J329" s="51" t="s">
        <v>18</v>
      </c>
      <c r="K329" s="51" t="s">
        <v>104</v>
      </c>
      <c r="M329" s="51" t="s">
        <v>38</v>
      </c>
      <c r="P329" s="51" t="s">
        <v>92</v>
      </c>
      <c r="Q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0" spans="1:17" ht="17.100000000000001" customHeight="1" x14ac:dyDescent="0.25">
      <c r="A330" s="51" t="s">
        <v>437</v>
      </c>
      <c r="B330" s="51" t="s">
        <v>111</v>
      </c>
      <c r="C330" s="51">
        <v>14414</v>
      </c>
      <c r="E330" s="51" t="s">
        <v>18</v>
      </c>
      <c r="F330" s="51" t="s">
        <v>17</v>
      </c>
      <c r="G330" s="51" t="s">
        <v>31</v>
      </c>
      <c r="J330" s="51" t="s">
        <v>18</v>
      </c>
      <c r="K330" s="51" t="s">
        <v>19</v>
      </c>
      <c r="M330" s="51" t="s">
        <v>38</v>
      </c>
      <c r="P330" s="51" t="s">
        <v>92</v>
      </c>
      <c r="Q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1" spans="1:17" ht="17.100000000000001" customHeight="1" x14ac:dyDescent="0.25">
      <c r="A331" s="51" t="s">
        <v>438</v>
      </c>
      <c r="B331" s="51" t="s">
        <v>111</v>
      </c>
      <c r="C331" s="51">
        <v>14414</v>
      </c>
      <c r="E331" s="51" t="s">
        <v>18</v>
      </c>
      <c r="F331" s="51" t="s">
        <v>17</v>
      </c>
      <c r="G331" s="51" t="s">
        <v>31</v>
      </c>
      <c r="J331" s="51" t="s">
        <v>18</v>
      </c>
      <c r="K331" s="51" t="s">
        <v>104</v>
      </c>
      <c r="M331" s="51" t="s">
        <v>38</v>
      </c>
      <c r="P331" s="51" t="s">
        <v>92</v>
      </c>
      <c r="Q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2" spans="1:17" ht="17.100000000000001" customHeight="1" x14ac:dyDescent="0.25">
      <c r="A332" s="51" t="s">
        <v>439</v>
      </c>
      <c r="B332" s="51" t="s">
        <v>111</v>
      </c>
      <c r="C332" s="51">
        <v>14414</v>
      </c>
      <c r="E332" s="51" t="s">
        <v>18</v>
      </c>
      <c r="F332" s="51" t="s">
        <v>17</v>
      </c>
      <c r="G332" s="51" t="s">
        <v>31</v>
      </c>
      <c r="J332" s="51" t="s">
        <v>18</v>
      </c>
      <c r="K332" s="51" t="s">
        <v>19</v>
      </c>
      <c r="M332" s="51" t="s">
        <v>38</v>
      </c>
      <c r="P332" s="51" t="s">
        <v>92</v>
      </c>
      <c r="Q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3" spans="1:17" ht="17.100000000000001" customHeight="1" x14ac:dyDescent="0.25">
      <c r="A333" s="51" t="s">
        <v>440</v>
      </c>
      <c r="B333" s="51" t="s">
        <v>111</v>
      </c>
      <c r="C333" s="51">
        <v>14414</v>
      </c>
      <c r="E333" s="51" t="s">
        <v>18</v>
      </c>
      <c r="F333" s="51" t="s">
        <v>17</v>
      </c>
      <c r="G333" s="51" t="s">
        <v>31</v>
      </c>
      <c r="J333" s="51" t="s">
        <v>18</v>
      </c>
      <c r="K333" s="51" t="s">
        <v>19</v>
      </c>
      <c r="M333" s="51" t="s">
        <v>38</v>
      </c>
      <c r="P333" s="51" t="s">
        <v>92</v>
      </c>
      <c r="Q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4" spans="1:17" ht="17.100000000000001" customHeight="1" x14ac:dyDescent="0.25">
      <c r="A334" s="51" t="s">
        <v>441</v>
      </c>
      <c r="B334" s="51" t="s">
        <v>111</v>
      </c>
      <c r="C334" s="51">
        <v>14414</v>
      </c>
      <c r="E334" s="51" t="s">
        <v>18</v>
      </c>
      <c r="F334" s="51" t="s">
        <v>17</v>
      </c>
      <c r="G334" s="51" t="s">
        <v>31</v>
      </c>
      <c r="J334" s="51" t="s">
        <v>18</v>
      </c>
      <c r="K334" s="51" t="s">
        <v>19</v>
      </c>
      <c r="M334" s="51" t="s">
        <v>38</v>
      </c>
      <c r="P334" s="51" t="s">
        <v>92</v>
      </c>
      <c r="Q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5" spans="1:17" ht="17.100000000000001" customHeight="1" x14ac:dyDescent="0.25">
      <c r="A335" s="51" t="s">
        <v>442</v>
      </c>
      <c r="B335" s="51" t="s">
        <v>111</v>
      </c>
      <c r="C335" s="51">
        <v>14414</v>
      </c>
      <c r="E335" s="51" t="s">
        <v>18</v>
      </c>
      <c r="F335" s="51" t="s">
        <v>17</v>
      </c>
      <c r="G335" s="51" t="s">
        <v>31</v>
      </c>
      <c r="J335" s="51" t="s">
        <v>18</v>
      </c>
      <c r="K335" s="51" t="s">
        <v>104</v>
      </c>
      <c r="M335" s="51" t="s">
        <v>38</v>
      </c>
      <c r="P335" s="51" t="s">
        <v>92</v>
      </c>
      <c r="Q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6" spans="1:17" ht="17.100000000000001" customHeight="1" x14ac:dyDescent="0.25">
      <c r="A336" s="51" t="s">
        <v>443</v>
      </c>
      <c r="B336" s="51" t="s">
        <v>111</v>
      </c>
      <c r="C336" s="51">
        <v>14414</v>
      </c>
      <c r="E336" s="51" t="s">
        <v>18</v>
      </c>
      <c r="F336" s="51" t="s">
        <v>17</v>
      </c>
      <c r="G336" s="51" t="s">
        <v>31</v>
      </c>
      <c r="J336" s="51" t="s">
        <v>18</v>
      </c>
      <c r="K336" s="51" t="s">
        <v>104</v>
      </c>
      <c r="M336" s="51" t="s">
        <v>38</v>
      </c>
      <c r="P336" s="51" t="s">
        <v>92</v>
      </c>
      <c r="Q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7" spans="1:17" ht="17.100000000000001" customHeight="1" x14ac:dyDescent="0.25">
      <c r="A337" s="51" t="s">
        <v>444</v>
      </c>
      <c r="B337" s="51" t="s">
        <v>111</v>
      </c>
      <c r="C337" s="51">
        <v>14414</v>
      </c>
      <c r="E337" s="51" t="s">
        <v>18</v>
      </c>
      <c r="F337" s="51" t="s">
        <v>17</v>
      </c>
      <c r="G337" s="51" t="s">
        <v>31</v>
      </c>
      <c r="J337" s="51" t="s">
        <v>18</v>
      </c>
      <c r="K337" s="51" t="s">
        <v>19</v>
      </c>
      <c r="M337" s="51" t="s">
        <v>38</v>
      </c>
      <c r="P337" s="51" t="s">
        <v>92</v>
      </c>
      <c r="Q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8" spans="1:17" ht="17.100000000000001" customHeight="1" x14ac:dyDescent="0.25">
      <c r="A338" s="51" t="s">
        <v>445</v>
      </c>
      <c r="B338" s="51" t="s">
        <v>111</v>
      </c>
      <c r="C338" s="51">
        <v>14414</v>
      </c>
      <c r="E338" s="51" t="s">
        <v>18</v>
      </c>
      <c r="F338" s="51" t="s">
        <v>17</v>
      </c>
      <c r="G338" s="51" t="s">
        <v>19</v>
      </c>
      <c r="J338" s="51" t="s">
        <v>18</v>
      </c>
      <c r="K338" s="51" t="s">
        <v>19</v>
      </c>
      <c r="M338" s="51" t="s">
        <v>38</v>
      </c>
      <c r="P338" s="51" t="s">
        <v>92</v>
      </c>
      <c r="Q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9" spans="1:17" ht="17.100000000000001" customHeight="1" x14ac:dyDescent="0.25">
      <c r="A339" s="51" t="s">
        <v>446</v>
      </c>
      <c r="B339" s="51" t="s">
        <v>111</v>
      </c>
      <c r="C339" s="51">
        <v>14414</v>
      </c>
      <c r="E339" s="51" t="s">
        <v>18</v>
      </c>
      <c r="F339" s="51" t="s">
        <v>17</v>
      </c>
      <c r="G339" s="51" t="s">
        <v>31</v>
      </c>
      <c r="J339" s="51" t="s">
        <v>18</v>
      </c>
      <c r="K339" s="51" t="s">
        <v>19</v>
      </c>
      <c r="M339" s="51" t="s">
        <v>41</v>
      </c>
      <c r="P339" s="51" t="s">
        <v>268</v>
      </c>
      <c r="Q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0" spans="1:17" ht="17.100000000000001" customHeight="1" x14ac:dyDescent="0.25">
      <c r="A340" s="51" t="s">
        <v>447</v>
      </c>
      <c r="B340" s="51" t="s">
        <v>111</v>
      </c>
      <c r="C340" s="51">
        <v>14414</v>
      </c>
      <c r="E340" s="51" t="s">
        <v>18</v>
      </c>
      <c r="F340" s="51" t="s">
        <v>17</v>
      </c>
      <c r="G340" s="51" t="s">
        <v>31</v>
      </c>
      <c r="J340" s="51" t="s">
        <v>18</v>
      </c>
      <c r="K340" s="51" t="s">
        <v>19</v>
      </c>
      <c r="M340" s="51" t="s">
        <v>38</v>
      </c>
      <c r="P340" s="51" t="s">
        <v>92</v>
      </c>
      <c r="Q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1" spans="1:17" ht="17.100000000000001" customHeight="1" x14ac:dyDescent="0.25">
      <c r="A341" s="51" t="s">
        <v>448</v>
      </c>
      <c r="B341" s="51" t="s">
        <v>111</v>
      </c>
      <c r="C341" s="51">
        <v>14414</v>
      </c>
      <c r="E341" s="51" t="s">
        <v>18</v>
      </c>
      <c r="F341" s="51" t="s">
        <v>17</v>
      </c>
      <c r="G341" s="51" t="s">
        <v>31</v>
      </c>
      <c r="J341" s="51" t="s">
        <v>18</v>
      </c>
      <c r="K341" s="51" t="s">
        <v>19</v>
      </c>
      <c r="M341" s="51" t="s">
        <v>38</v>
      </c>
      <c r="P341" s="51" t="s">
        <v>92</v>
      </c>
      <c r="Q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2" spans="1:17" ht="17.100000000000001" customHeight="1" x14ac:dyDescent="0.25">
      <c r="A342" s="51" t="s">
        <v>449</v>
      </c>
      <c r="B342" s="51" t="s">
        <v>111</v>
      </c>
      <c r="C342" s="51">
        <v>14414</v>
      </c>
      <c r="E342" s="51" t="s">
        <v>18</v>
      </c>
      <c r="F342" s="51" t="s">
        <v>17</v>
      </c>
      <c r="G342" s="51" t="s">
        <v>31</v>
      </c>
      <c r="J342" s="51" t="s">
        <v>18</v>
      </c>
      <c r="K342" s="51" t="s">
        <v>104</v>
      </c>
      <c r="M342" s="51" t="s">
        <v>38</v>
      </c>
      <c r="P342" s="51" t="s">
        <v>92</v>
      </c>
      <c r="Q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3" spans="1:17" ht="17.100000000000001" customHeight="1" x14ac:dyDescent="0.25">
      <c r="A343" s="51" t="s">
        <v>450</v>
      </c>
      <c r="B343" s="51" t="s">
        <v>111</v>
      </c>
      <c r="C343" s="51">
        <v>14414</v>
      </c>
      <c r="E343" s="51" t="s">
        <v>18</v>
      </c>
      <c r="F343" s="51" t="s">
        <v>17</v>
      </c>
      <c r="G343" s="51" t="s">
        <v>31</v>
      </c>
      <c r="J343" s="51" t="s">
        <v>18</v>
      </c>
      <c r="K343" s="51" t="s">
        <v>19</v>
      </c>
      <c r="M343" s="51" t="s">
        <v>38</v>
      </c>
      <c r="P343" s="51" t="s">
        <v>92</v>
      </c>
      <c r="Q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4" spans="1:17" ht="17.100000000000001" customHeight="1" x14ac:dyDescent="0.25">
      <c r="A344" s="51" t="s">
        <v>451</v>
      </c>
      <c r="B344" s="51" t="s">
        <v>111</v>
      </c>
      <c r="C344" s="51">
        <v>14414</v>
      </c>
      <c r="E344" s="51" t="s">
        <v>18</v>
      </c>
      <c r="F344" s="51" t="s">
        <v>17</v>
      </c>
      <c r="G344" s="51" t="s">
        <v>31</v>
      </c>
      <c r="J344" s="51" t="s">
        <v>18</v>
      </c>
      <c r="K344" s="51" t="s">
        <v>104</v>
      </c>
      <c r="M344" s="51" t="s">
        <v>38</v>
      </c>
      <c r="P344" s="51" t="s">
        <v>92</v>
      </c>
      <c r="Q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5" spans="1:17" ht="17.100000000000001" customHeight="1" x14ac:dyDescent="0.25">
      <c r="A345" s="51" t="s">
        <v>452</v>
      </c>
      <c r="B345" s="51" t="s">
        <v>111</v>
      </c>
      <c r="C345" s="51">
        <v>14414</v>
      </c>
      <c r="E345" s="51" t="s">
        <v>18</v>
      </c>
      <c r="F345" s="51" t="s">
        <v>17</v>
      </c>
      <c r="G345" s="51" t="s">
        <v>31</v>
      </c>
      <c r="J345" s="51" t="s">
        <v>18</v>
      </c>
      <c r="K345" s="51" t="s">
        <v>104</v>
      </c>
      <c r="M345" s="51" t="s">
        <v>38</v>
      </c>
      <c r="P345" s="51" t="s">
        <v>92</v>
      </c>
      <c r="Q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6" spans="1:17" ht="17.100000000000001" customHeight="1" x14ac:dyDescent="0.25">
      <c r="A346" s="51" t="s">
        <v>453</v>
      </c>
      <c r="B346" s="51" t="s">
        <v>111</v>
      </c>
      <c r="C346" s="51">
        <v>14414</v>
      </c>
      <c r="E346" s="51" t="s">
        <v>18</v>
      </c>
      <c r="F346" s="51" t="s">
        <v>17</v>
      </c>
      <c r="G346" s="51" t="s">
        <v>31</v>
      </c>
      <c r="J346" s="51" t="s">
        <v>18</v>
      </c>
      <c r="K346" s="51" t="s">
        <v>104</v>
      </c>
      <c r="M346" s="51" t="s">
        <v>38</v>
      </c>
      <c r="P346" s="51" t="s">
        <v>92</v>
      </c>
      <c r="Q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7" spans="1:17" ht="17.100000000000001" customHeight="1" x14ac:dyDescent="0.25">
      <c r="A347" s="51" t="s">
        <v>446</v>
      </c>
      <c r="B347" s="51" t="s">
        <v>111</v>
      </c>
      <c r="C347" s="51">
        <v>14414</v>
      </c>
      <c r="E347" s="51" t="s">
        <v>18</v>
      </c>
      <c r="F347" s="51" t="s">
        <v>17</v>
      </c>
      <c r="G347" s="51" t="s">
        <v>31</v>
      </c>
      <c r="J347" s="51" t="s">
        <v>18</v>
      </c>
      <c r="K347" s="51" t="s">
        <v>19</v>
      </c>
      <c r="M347" s="51" t="s">
        <v>41</v>
      </c>
      <c r="P347" s="51" t="s">
        <v>268</v>
      </c>
      <c r="Q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8" spans="1:17" ht="17.100000000000001" customHeight="1" x14ac:dyDescent="0.25">
      <c r="A348" s="51" t="s">
        <v>454</v>
      </c>
      <c r="B348" s="51" t="s">
        <v>111</v>
      </c>
      <c r="C348" s="51">
        <v>14414</v>
      </c>
      <c r="E348" s="51" t="s">
        <v>18</v>
      </c>
      <c r="F348" s="51" t="s">
        <v>17</v>
      </c>
      <c r="G348" s="51" t="s">
        <v>31</v>
      </c>
      <c r="J348" s="51" t="s">
        <v>18</v>
      </c>
      <c r="K348" s="51" t="s">
        <v>104</v>
      </c>
      <c r="M348" s="51" t="s">
        <v>38</v>
      </c>
      <c r="P348" s="51" t="s">
        <v>92</v>
      </c>
      <c r="Q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9" spans="1:17" ht="17.100000000000001" customHeight="1" x14ac:dyDescent="0.25">
      <c r="A349" s="51" t="s">
        <v>455</v>
      </c>
      <c r="B349" s="51" t="s">
        <v>111</v>
      </c>
      <c r="C349" s="51">
        <v>14414</v>
      </c>
      <c r="E349" s="51" t="s">
        <v>18</v>
      </c>
      <c r="F349" s="51" t="s">
        <v>17</v>
      </c>
      <c r="G349" s="51" t="s">
        <v>31</v>
      </c>
      <c r="J349" s="51" t="s">
        <v>18</v>
      </c>
      <c r="K349" s="51" t="s">
        <v>19</v>
      </c>
      <c r="M349" s="51" t="s">
        <v>38</v>
      </c>
      <c r="P349" s="51" t="s">
        <v>92</v>
      </c>
      <c r="Q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0" spans="1:17" ht="17.100000000000001" customHeight="1" x14ac:dyDescent="0.25">
      <c r="A350" s="51" t="s">
        <v>456</v>
      </c>
      <c r="B350" s="51" t="s">
        <v>111</v>
      </c>
      <c r="C350" s="51">
        <v>14414</v>
      </c>
      <c r="E350" s="51" t="s">
        <v>25</v>
      </c>
      <c r="F350" s="51" t="s">
        <v>17</v>
      </c>
      <c r="G350" s="51" t="s">
        <v>31</v>
      </c>
      <c r="J350" s="51" t="s">
        <v>25</v>
      </c>
      <c r="K350" s="51" t="s">
        <v>19</v>
      </c>
      <c r="M350" s="51" t="s">
        <v>41</v>
      </c>
      <c r="P350" s="51" t="s">
        <v>26</v>
      </c>
      <c r="Q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1" spans="1:17" ht="17.100000000000001" customHeight="1" x14ac:dyDescent="0.25">
      <c r="A351" s="51" t="s">
        <v>457</v>
      </c>
      <c r="B351" s="51" t="s">
        <v>111</v>
      </c>
      <c r="C351" s="51">
        <v>14414</v>
      </c>
      <c r="E351" s="51" t="s">
        <v>18</v>
      </c>
      <c r="F351" s="51" t="s">
        <v>17</v>
      </c>
      <c r="G351" s="51" t="s">
        <v>16</v>
      </c>
      <c r="J351" s="51" t="s">
        <v>18</v>
      </c>
      <c r="K351" s="51" t="s">
        <v>16</v>
      </c>
      <c r="M351" s="51" t="s">
        <v>38</v>
      </c>
      <c r="P351" s="51" t="s">
        <v>92</v>
      </c>
      <c r="Q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2" spans="1:17" ht="17.100000000000001" customHeight="1" x14ac:dyDescent="0.25">
      <c r="A352" s="51" t="s">
        <v>458</v>
      </c>
      <c r="B352" s="51" t="s">
        <v>111</v>
      </c>
      <c r="C352" s="51">
        <v>14414</v>
      </c>
      <c r="E352" s="51" t="s">
        <v>25</v>
      </c>
      <c r="F352" s="51" t="s">
        <v>17</v>
      </c>
      <c r="G352" s="51" t="s">
        <v>16</v>
      </c>
      <c r="J352" s="51" t="s">
        <v>25</v>
      </c>
      <c r="K352" s="51" t="s">
        <v>19</v>
      </c>
      <c r="M352" s="51" t="s">
        <v>38</v>
      </c>
      <c r="P352" s="51" t="s">
        <v>92</v>
      </c>
      <c r="Q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3" spans="1:17" ht="17.100000000000001" customHeight="1" x14ac:dyDescent="0.25">
      <c r="A353" s="51" t="s">
        <v>459</v>
      </c>
      <c r="B353" s="51" t="s">
        <v>111</v>
      </c>
      <c r="C353" s="51">
        <v>14414</v>
      </c>
      <c r="E353" s="51" t="s">
        <v>25</v>
      </c>
      <c r="F353" s="51" t="s">
        <v>17</v>
      </c>
      <c r="G353" s="51" t="s">
        <v>31</v>
      </c>
      <c r="J353" s="51" t="s">
        <v>25</v>
      </c>
      <c r="K353" s="51" t="s">
        <v>19</v>
      </c>
      <c r="M353" s="51" t="s">
        <v>38</v>
      </c>
      <c r="P353" s="51" t="s">
        <v>92</v>
      </c>
      <c r="Q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4" spans="1:17" ht="17.100000000000001" customHeight="1" x14ac:dyDescent="0.25">
      <c r="A354" s="51" t="s">
        <v>460</v>
      </c>
      <c r="B354" s="51" t="s">
        <v>111</v>
      </c>
      <c r="C354" s="51">
        <v>14414</v>
      </c>
      <c r="E354" s="51" t="s">
        <v>25</v>
      </c>
      <c r="F354" s="51" t="s">
        <v>17</v>
      </c>
      <c r="G354" s="51" t="s">
        <v>31</v>
      </c>
      <c r="J354" s="51" t="s">
        <v>25</v>
      </c>
      <c r="K354" s="51" t="s">
        <v>19</v>
      </c>
      <c r="M354" s="51" t="s">
        <v>38</v>
      </c>
      <c r="P354" s="51" t="s">
        <v>92</v>
      </c>
      <c r="Q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5" spans="1:17" ht="17.100000000000001" customHeight="1" x14ac:dyDescent="0.25">
      <c r="A355" s="51" t="s">
        <v>461</v>
      </c>
      <c r="B355" s="51" t="s">
        <v>111</v>
      </c>
      <c r="C355" s="51">
        <v>14414</v>
      </c>
      <c r="E355" s="51" t="s">
        <v>18</v>
      </c>
      <c r="F355" s="51" t="s">
        <v>17</v>
      </c>
      <c r="G355" s="51" t="s">
        <v>31</v>
      </c>
      <c r="J355" s="51" t="s">
        <v>18</v>
      </c>
      <c r="K355" s="51" t="s">
        <v>19</v>
      </c>
      <c r="M355" s="51" t="s">
        <v>38</v>
      </c>
      <c r="P355" s="51" t="s">
        <v>92</v>
      </c>
      <c r="Q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6" spans="1:17" ht="17.100000000000001" customHeight="1" x14ac:dyDescent="0.25">
      <c r="A356" s="51" t="s">
        <v>462</v>
      </c>
      <c r="B356" s="51" t="s">
        <v>111</v>
      </c>
      <c r="C356" s="51">
        <v>14414</v>
      </c>
      <c r="E356" s="51" t="s">
        <v>18</v>
      </c>
      <c r="F356" s="51" t="s">
        <v>17</v>
      </c>
      <c r="G356" s="51" t="s">
        <v>31</v>
      </c>
      <c r="J356" s="51" t="s">
        <v>18</v>
      </c>
      <c r="K356" s="51" t="s">
        <v>104</v>
      </c>
      <c r="M356" s="51" t="s">
        <v>38</v>
      </c>
      <c r="P356" s="51" t="s">
        <v>92</v>
      </c>
      <c r="Q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7" spans="1:17" ht="17.100000000000001" customHeight="1" x14ac:dyDescent="0.25">
      <c r="A357" s="51" t="s">
        <v>463</v>
      </c>
      <c r="B357" s="51" t="s">
        <v>111</v>
      </c>
      <c r="C357" s="51">
        <v>14414</v>
      </c>
      <c r="E357" s="51" t="s">
        <v>18</v>
      </c>
      <c r="F357" s="51" t="s">
        <v>17</v>
      </c>
      <c r="G357" s="51" t="s">
        <v>31</v>
      </c>
      <c r="J357" s="51" t="s">
        <v>18</v>
      </c>
      <c r="K357" s="51" t="s">
        <v>19</v>
      </c>
      <c r="M357" s="51" t="s">
        <v>38</v>
      </c>
      <c r="P357" s="51" t="s">
        <v>92</v>
      </c>
      <c r="Q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8" spans="1:17" ht="17.100000000000001" customHeight="1" x14ac:dyDescent="0.25">
      <c r="A358" s="51" t="s">
        <v>464</v>
      </c>
      <c r="B358" s="51" t="s">
        <v>111</v>
      </c>
      <c r="C358" s="51">
        <v>14414</v>
      </c>
      <c r="E358" s="51" t="s">
        <v>18</v>
      </c>
      <c r="F358" s="51" t="s">
        <v>17</v>
      </c>
      <c r="G358" s="51" t="s">
        <v>19</v>
      </c>
      <c r="J358" s="51" t="s">
        <v>18</v>
      </c>
      <c r="K358" s="51" t="s">
        <v>19</v>
      </c>
      <c r="M358" s="51" t="s">
        <v>38</v>
      </c>
      <c r="P358" s="51" t="s">
        <v>92</v>
      </c>
      <c r="Q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9" spans="1:17" ht="17.100000000000001" customHeight="1" x14ac:dyDescent="0.25">
      <c r="A359" s="51" t="s">
        <v>465</v>
      </c>
      <c r="B359" s="51" t="s">
        <v>111</v>
      </c>
      <c r="C359" s="51">
        <v>14414</v>
      </c>
      <c r="E359" s="51" t="s">
        <v>25</v>
      </c>
      <c r="F359" s="51" t="s">
        <v>17</v>
      </c>
      <c r="G359" s="51" t="s">
        <v>31</v>
      </c>
      <c r="J359" s="51" t="s">
        <v>25</v>
      </c>
      <c r="K359" s="51" t="s">
        <v>104</v>
      </c>
      <c r="M359" s="51" t="s">
        <v>38</v>
      </c>
      <c r="P359" s="51" t="s">
        <v>92</v>
      </c>
      <c r="Q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0" spans="1:17" ht="17.100000000000001" customHeight="1" x14ac:dyDescent="0.25">
      <c r="A360" s="51" t="s">
        <v>466</v>
      </c>
      <c r="B360" s="51" t="s">
        <v>111</v>
      </c>
      <c r="C360" s="51">
        <v>14414</v>
      </c>
      <c r="E360" s="51" t="s">
        <v>25</v>
      </c>
      <c r="F360" s="51" t="s">
        <v>17</v>
      </c>
      <c r="G360" s="51" t="s">
        <v>19</v>
      </c>
      <c r="J360" s="51" t="s">
        <v>25</v>
      </c>
      <c r="K360" s="51" t="s">
        <v>19</v>
      </c>
      <c r="M360" s="51" t="s">
        <v>41</v>
      </c>
      <c r="P360" s="51" t="s">
        <v>268</v>
      </c>
      <c r="Q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1" spans="1:17" ht="17.100000000000001" customHeight="1" x14ac:dyDescent="0.25">
      <c r="A361" s="51" t="s">
        <v>467</v>
      </c>
      <c r="B361" s="51" t="s">
        <v>111</v>
      </c>
      <c r="C361" s="51">
        <v>14414</v>
      </c>
      <c r="E361" s="51" t="s">
        <v>25</v>
      </c>
      <c r="F361" s="51" t="s">
        <v>17</v>
      </c>
      <c r="G361" s="51" t="s">
        <v>16</v>
      </c>
      <c r="J361" s="51" t="s">
        <v>25</v>
      </c>
      <c r="K361" s="51" t="s">
        <v>19</v>
      </c>
      <c r="M361" s="51" t="s">
        <v>39</v>
      </c>
      <c r="P361" s="51" t="s">
        <v>92</v>
      </c>
      <c r="Q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2" spans="1:17" ht="17.100000000000001" customHeight="1" x14ac:dyDescent="0.25">
      <c r="A362" s="51" t="s">
        <v>468</v>
      </c>
      <c r="B362" s="51" t="s">
        <v>111</v>
      </c>
      <c r="C362" s="51">
        <v>14414</v>
      </c>
      <c r="E362" s="51" t="s">
        <v>18</v>
      </c>
      <c r="F362" s="51" t="s">
        <v>17</v>
      </c>
      <c r="G362" s="51" t="s">
        <v>31</v>
      </c>
      <c r="J362" s="51" t="s">
        <v>18</v>
      </c>
      <c r="K362" s="51" t="s">
        <v>104</v>
      </c>
      <c r="M362" s="51" t="s">
        <v>38</v>
      </c>
      <c r="P362" s="51" t="s">
        <v>92</v>
      </c>
      <c r="Q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3" spans="1:17" ht="17.100000000000001" customHeight="1" x14ac:dyDescent="0.25">
      <c r="A363" s="51" t="s">
        <v>469</v>
      </c>
      <c r="B363" s="51" t="s">
        <v>111</v>
      </c>
      <c r="C363" s="51">
        <v>14414</v>
      </c>
      <c r="E363" s="51" t="s">
        <v>18</v>
      </c>
      <c r="F363" s="51" t="s">
        <v>17</v>
      </c>
      <c r="G363" s="51" t="s">
        <v>31</v>
      </c>
      <c r="J363" s="51" t="s">
        <v>18</v>
      </c>
      <c r="K363" s="51" t="s">
        <v>104</v>
      </c>
      <c r="M363" s="51" t="s">
        <v>38</v>
      </c>
      <c r="P363" s="51" t="s">
        <v>92</v>
      </c>
      <c r="Q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4" spans="1:17" ht="17.100000000000001" customHeight="1" x14ac:dyDescent="0.25">
      <c r="A364" s="51" t="s">
        <v>470</v>
      </c>
      <c r="B364" s="51" t="s">
        <v>111</v>
      </c>
      <c r="C364" s="51">
        <v>14414</v>
      </c>
      <c r="E364" s="51" t="s">
        <v>25</v>
      </c>
      <c r="F364" s="51" t="s">
        <v>17</v>
      </c>
      <c r="G364" s="51" t="s">
        <v>16</v>
      </c>
      <c r="J364" s="51" t="s">
        <v>18</v>
      </c>
      <c r="K364" s="51" t="s">
        <v>16</v>
      </c>
      <c r="M364" s="51" t="s">
        <v>38</v>
      </c>
      <c r="P364" s="51" t="s">
        <v>92</v>
      </c>
      <c r="Q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5" spans="1:17" ht="17.100000000000001" customHeight="1" x14ac:dyDescent="0.25">
      <c r="A365" s="51" t="s">
        <v>471</v>
      </c>
      <c r="B365" s="51" t="s">
        <v>111</v>
      </c>
      <c r="C365" s="51">
        <v>14414</v>
      </c>
      <c r="E365" s="51" t="s">
        <v>25</v>
      </c>
      <c r="F365" s="51" t="s">
        <v>17</v>
      </c>
      <c r="G365" s="51" t="s">
        <v>16</v>
      </c>
      <c r="J365" s="51" t="s">
        <v>18</v>
      </c>
      <c r="K365" s="51" t="s">
        <v>16</v>
      </c>
      <c r="M365" s="51" t="s">
        <v>38</v>
      </c>
      <c r="P365" s="51" t="s">
        <v>92</v>
      </c>
      <c r="Q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6" spans="1:17" ht="17.100000000000001" customHeight="1" x14ac:dyDescent="0.25">
      <c r="A366" s="51" t="s">
        <v>472</v>
      </c>
      <c r="B366" s="51" t="s">
        <v>111</v>
      </c>
      <c r="C366" s="51">
        <v>14414</v>
      </c>
      <c r="E366" s="51" t="s">
        <v>18</v>
      </c>
      <c r="F366" s="51" t="s">
        <v>17</v>
      </c>
      <c r="G366" s="51" t="s">
        <v>28</v>
      </c>
      <c r="J366" s="51" t="s">
        <v>18</v>
      </c>
      <c r="K366" s="51" t="s">
        <v>19</v>
      </c>
      <c r="M366" s="51" t="s">
        <v>38</v>
      </c>
      <c r="P366" s="51" t="s">
        <v>92</v>
      </c>
      <c r="Q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7" spans="1:17" ht="17.100000000000001" customHeight="1" x14ac:dyDescent="0.25">
      <c r="A367" s="51" t="s">
        <v>473</v>
      </c>
      <c r="B367" s="51" t="s">
        <v>111</v>
      </c>
      <c r="C367" s="51">
        <v>14414</v>
      </c>
      <c r="E367" s="51" t="s">
        <v>25</v>
      </c>
      <c r="F367" s="51" t="s">
        <v>17</v>
      </c>
      <c r="G367" s="51" t="s">
        <v>31</v>
      </c>
      <c r="J367" s="51" t="s">
        <v>25</v>
      </c>
      <c r="K367" s="51" t="s">
        <v>19</v>
      </c>
      <c r="M367" s="51" t="s">
        <v>38</v>
      </c>
      <c r="P367" s="51" t="s">
        <v>92</v>
      </c>
      <c r="Q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8" spans="1:17" ht="17.100000000000001" customHeight="1" x14ac:dyDescent="0.25">
      <c r="A368" s="51" t="s">
        <v>474</v>
      </c>
      <c r="B368" s="51" t="s">
        <v>111</v>
      </c>
      <c r="C368" s="51">
        <v>14414</v>
      </c>
      <c r="E368" s="51" t="s">
        <v>18</v>
      </c>
      <c r="F368" s="51" t="s">
        <v>17</v>
      </c>
      <c r="G368" s="51" t="s">
        <v>31</v>
      </c>
      <c r="J368" s="51" t="s">
        <v>18</v>
      </c>
      <c r="K368" s="51" t="s">
        <v>19</v>
      </c>
      <c r="M368" s="51" t="s">
        <v>38</v>
      </c>
      <c r="P368" s="51" t="s">
        <v>92</v>
      </c>
      <c r="Q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9" spans="1:17" ht="17.100000000000001" customHeight="1" x14ac:dyDescent="0.25">
      <c r="A369" s="51" t="s">
        <v>475</v>
      </c>
      <c r="B369" s="51" t="s">
        <v>111</v>
      </c>
      <c r="C369" s="51">
        <v>14414</v>
      </c>
      <c r="E369" s="51" t="s">
        <v>18</v>
      </c>
      <c r="F369" s="51" t="s">
        <v>17</v>
      </c>
      <c r="G369" s="51" t="s">
        <v>31</v>
      </c>
      <c r="J369" s="51" t="s">
        <v>18</v>
      </c>
      <c r="K369" s="51" t="s">
        <v>104</v>
      </c>
      <c r="M369" s="51" t="s">
        <v>38</v>
      </c>
      <c r="P369" s="51" t="s">
        <v>92</v>
      </c>
      <c r="Q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0" spans="1:17" ht="17.100000000000001" customHeight="1" x14ac:dyDescent="0.25">
      <c r="A370" s="51" t="s">
        <v>476</v>
      </c>
      <c r="B370" s="51" t="s">
        <v>111</v>
      </c>
      <c r="C370" s="51">
        <v>14414</v>
      </c>
      <c r="E370" s="51" t="s">
        <v>25</v>
      </c>
      <c r="F370" s="51" t="s">
        <v>17</v>
      </c>
      <c r="G370" s="51" t="s">
        <v>31</v>
      </c>
      <c r="J370" s="51" t="s">
        <v>25</v>
      </c>
      <c r="K370" s="51" t="s">
        <v>104</v>
      </c>
      <c r="M370" s="51" t="s">
        <v>38</v>
      </c>
      <c r="P370" s="51" t="s">
        <v>92</v>
      </c>
      <c r="Q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1" spans="1:17" ht="17.100000000000001" customHeight="1" x14ac:dyDescent="0.25">
      <c r="A371" s="51" t="s">
        <v>477</v>
      </c>
      <c r="B371" s="51" t="s">
        <v>111</v>
      </c>
      <c r="C371" s="51">
        <v>14414</v>
      </c>
      <c r="E371" s="51" t="s">
        <v>18</v>
      </c>
      <c r="F371" s="51" t="s">
        <v>17</v>
      </c>
      <c r="G371" s="51" t="s">
        <v>31</v>
      </c>
      <c r="J371" s="51" t="s">
        <v>18</v>
      </c>
      <c r="K371" s="51" t="s">
        <v>19</v>
      </c>
      <c r="M371" s="51" t="s">
        <v>38</v>
      </c>
      <c r="P371" s="51" t="s">
        <v>92</v>
      </c>
      <c r="Q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2" spans="1:17" ht="17.100000000000001" customHeight="1" x14ac:dyDescent="0.25">
      <c r="A372" s="51" t="s">
        <v>478</v>
      </c>
      <c r="B372" s="51" t="s">
        <v>111</v>
      </c>
      <c r="C372" s="51">
        <v>14414</v>
      </c>
      <c r="E372" s="51" t="s">
        <v>18</v>
      </c>
      <c r="F372" s="51" t="s">
        <v>17</v>
      </c>
      <c r="G372" s="51" t="s">
        <v>31</v>
      </c>
      <c r="J372" s="51" t="s">
        <v>18</v>
      </c>
      <c r="K372" s="51" t="s">
        <v>19</v>
      </c>
      <c r="M372" s="51" t="s">
        <v>38</v>
      </c>
      <c r="P372" s="51" t="s">
        <v>92</v>
      </c>
      <c r="Q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3" spans="1:17" ht="17.100000000000001" customHeight="1" x14ac:dyDescent="0.25">
      <c r="A373" s="51" t="s">
        <v>479</v>
      </c>
      <c r="B373" s="51" t="s">
        <v>111</v>
      </c>
      <c r="C373" s="51">
        <v>14414</v>
      </c>
      <c r="E373" s="51" t="s">
        <v>18</v>
      </c>
      <c r="F373" s="51" t="s">
        <v>17</v>
      </c>
      <c r="G373" s="51" t="s">
        <v>31</v>
      </c>
      <c r="J373" s="51" t="s">
        <v>18</v>
      </c>
      <c r="K373" s="51" t="s">
        <v>104</v>
      </c>
      <c r="M373" s="51" t="s">
        <v>38</v>
      </c>
      <c r="P373" s="51" t="s">
        <v>92</v>
      </c>
      <c r="Q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4" spans="1:17" ht="17.100000000000001" customHeight="1" x14ac:dyDescent="0.25">
      <c r="A374" s="51" t="s">
        <v>480</v>
      </c>
      <c r="B374" s="51" t="s">
        <v>111</v>
      </c>
      <c r="C374" s="51">
        <v>14414</v>
      </c>
      <c r="E374" s="51" t="s">
        <v>22</v>
      </c>
      <c r="F374" s="51" t="s">
        <v>17</v>
      </c>
      <c r="G374" s="51" t="s">
        <v>31</v>
      </c>
      <c r="J374" s="51" t="s">
        <v>22</v>
      </c>
      <c r="K374" s="51" t="s">
        <v>104</v>
      </c>
      <c r="M374" s="51" t="s">
        <v>39</v>
      </c>
      <c r="P374" s="51" t="s">
        <v>92</v>
      </c>
      <c r="Q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5" spans="1:17" ht="17.100000000000001" customHeight="1" x14ac:dyDescent="0.25">
      <c r="A375" s="51" t="s">
        <v>481</v>
      </c>
      <c r="B375" s="51" t="s">
        <v>111</v>
      </c>
      <c r="C375" s="51">
        <v>14414</v>
      </c>
      <c r="E375" s="51" t="s">
        <v>18</v>
      </c>
      <c r="F375" s="51" t="s">
        <v>17</v>
      </c>
      <c r="G375" s="51" t="s">
        <v>31</v>
      </c>
      <c r="J375" s="51" t="s">
        <v>18</v>
      </c>
      <c r="K375" s="51" t="s">
        <v>19</v>
      </c>
      <c r="M375" s="51" t="s">
        <v>38</v>
      </c>
      <c r="P375" s="51" t="s">
        <v>92</v>
      </c>
      <c r="Q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6" spans="1:17" ht="17.100000000000001" customHeight="1" x14ac:dyDescent="0.25">
      <c r="A376" s="51" t="s">
        <v>482</v>
      </c>
      <c r="B376" s="51" t="s">
        <v>111</v>
      </c>
      <c r="C376" s="51">
        <v>14414</v>
      </c>
      <c r="E376" s="51" t="s">
        <v>18</v>
      </c>
      <c r="F376" s="51" t="s">
        <v>17</v>
      </c>
      <c r="G376" s="51" t="s">
        <v>31</v>
      </c>
      <c r="J376" s="51" t="s">
        <v>18</v>
      </c>
      <c r="K376" s="51" t="s">
        <v>19</v>
      </c>
      <c r="M376" s="51" t="s">
        <v>38</v>
      </c>
      <c r="P376" s="51" t="s">
        <v>92</v>
      </c>
      <c r="Q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7" spans="1:17" ht="17.100000000000001" customHeight="1" x14ac:dyDescent="0.25">
      <c r="A377" s="51" t="s">
        <v>483</v>
      </c>
      <c r="B377" s="51" t="s">
        <v>111</v>
      </c>
      <c r="C377" s="51">
        <v>14414</v>
      </c>
      <c r="E377" s="51" t="s">
        <v>18</v>
      </c>
      <c r="F377" s="51" t="s">
        <v>17</v>
      </c>
      <c r="G377" s="51" t="s">
        <v>31</v>
      </c>
      <c r="J377" s="51" t="s">
        <v>18</v>
      </c>
      <c r="K377" s="51" t="s">
        <v>19</v>
      </c>
      <c r="M377" s="51" t="s">
        <v>38</v>
      </c>
      <c r="P377" s="51" t="s">
        <v>92</v>
      </c>
      <c r="Q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8" spans="1:17" ht="17.100000000000001" customHeight="1" x14ac:dyDescent="0.25">
      <c r="A378" s="51" t="s">
        <v>484</v>
      </c>
      <c r="B378" s="51" t="s">
        <v>111</v>
      </c>
      <c r="C378" s="51">
        <v>14414</v>
      </c>
      <c r="E378" s="51" t="s">
        <v>18</v>
      </c>
      <c r="F378" s="51" t="s">
        <v>17</v>
      </c>
      <c r="G378" s="51" t="s">
        <v>31</v>
      </c>
      <c r="J378" s="51" t="s">
        <v>18</v>
      </c>
      <c r="K378" s="51" t="s">
        <v>19</v>
      </c>
      <c r="M378" s="51" t="s">
        <v>38</v>
      </c>
      <c r="P378" s="51" t="s">
        <v>92</v>
      </c>
      <c r="Q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9" spans="1:17" ht="17.100000000000001" customHeight="1" x14ac:dyDescent="0.25">
      <c r="A379" s="51" t="s">
        <v>485</v>
      </c>
      <c r="B379" s="51" t="s">
        <v>111</v>
      </c>
      <c r="C379" s="51">
        <v>14414</v>
      </c>
      <c r="E379" s="51" t="s">
        <v>18</v>
      </c>
      <c r="F379" s="51" t="s">
        <v>17</v>
      </c>
      <c r="G379" s="51" t="s">
        <v>31</v>
      </c>
      <c r="J379" s="51" t="s">
        <v>18</v>
      </c>
      <c r="K379" s="51" t="s">
        <v>104</v>
      </c>
      <c r="M379" s="51" t="s">
        <v>38</v>
      </c>
      <c r="P379" s="51" t="s">
        <v>92</v>
      </c>
      <c r="Q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0" spans="1:17" ht="17.100000000000001" customHeight="1" x14ac:dyDescent="0.25">
      <c r="A380" s="51" t="s">
        <v>486</v>
      </c>
      <c r="B380" s="51" t="s">
        <v>111</v>
      </c>
      <c r="C380" s="51">
        <v>14414</v>
      </c>
      <c r="E380" s="51" t="s">
        <v>18</v>
      </c>
      <c r="F380" s="51" t="s">
        <v>17</v>
      </c>
      <c r="G380" s="51" t="s">
        <v>31</v>
      </c>
      <c r="J380" s="51" t="s">
        <v>18</v>
      </c>
      <c r="K380" s="51" t="s">
        <v>104</v>
      </c>
      <c r="M380" s="51" t="s">
        <v>38</v>
      </c>
      <c r="P380" s="51" t="s">
        <v>92</v>
      </c>
      <c r="Q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1" spans="1:17" ht="17.100000000000001" customHeight="1" x14ac:dyDescent="0.25">
      <c r="A381" s="51" t="s">
        <v>487</v>
      </c>
      <c r="B381" s="51" t="s">
        <v>111</v>
      </c>
      <c r="C381" s="51">
        <v>14414</v>
      </c>
      <c r="E381" s="51" t="s">
        <v>18</v>
      </c>
      <c r="F381" s="51" t="s">
        <v>17</v>
      </c>
      <c r="G381" s="51" t="s">
        <v>31</v>
      </c>
      <c r="J381" s="51" t="s">
        <v>18</v>
      </c>
      <c r="K381" s="51" t="s">
        <v>104</v>
      </c>
      <c r="M381" s="51" t="s">
        <v>38</v>
      </c>
      <c r="P381" s="51" t="s">
        <v>92</v>
      </c>
      <c r="Q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2" spans="1:17" ht="17.100000000000001" customHeight="1" x14ac:dyDescent="0.25">
      <c r="A382" s="51" t="s">
        <v>488</v>
      </c>
      <c r="B382" s="51" t="s">
        <v>111</v>
      </c>
      <c r="C382" s="51">
        <v>14414</v>
      </c>
      <c r="E382" s="51" t="s">
        <v>18</v>
      </c>
      <c r="F382" s="51" t="s">
        <v>17</v>
      </c>
      <c r="G382" s="51" t="s">
        <v>31</v>
      </c>
      <c r="J382" s="51" t="s">
        <v>18</v>
      </c>
      <c r="K382" s="51" t="s">
        <v>19</v>
      </c>
      <c r="M382" s="51" t="s">
        <v>38</v>
      </c>
      <c r="P382" s="51" t="s">
        <v>92</v>
      </c>
      <c r="Q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3" spans="1:17" ht="17.100000000000001" customHeight="1" x14ac:dyDescent="0.25">
      <c r="A383" s="51" t="s">
        <v>489</v>
      </c>
      <c r="B383" s="51" t="s">
        <v>111</v>
      </c>
      <c r="C383" s="51">
        <v>14414</v>
      </c>
      <c r="E383" s="51" t="s">
        <v>18</v>
      </c>
      <c r="F383" s="51" t="s">
        <v>17</v>
      </c>
      <c r="G383" s="51" t="s">
        <v>19</v>
      </c>
      <c r="J383" s="51" t="s">
        <v>18</v>
      </c>
      <c r="K383" s="51" t="s">
        <v>19</v>
      </c>
      <c r="M383" s="51" t="s">
        <v>38</v>
      </c>
      <c r="P383" s="51" t="s">
        <v>92</v>
      </c>
      <c r="Q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4" spans="1:17" ht="17.100000000000001" customHeight="1" x14ac:dyDescent="0.25">
      <c r="A384" s="51" t="s">
        <v>490</v>
      </c>
      <c r="B384" s="51" t="s">
        <v>111</v>
      </c>
      <c r="C384" s="51">
        <v>14414</v>
      </c>
      <c r="E384" s="51" t="s">
        <v>18</v>
      </c>
      <c r="F384" s="51" t="s">
        <v>17</v>
      </c>
      <c r="G384" s="51" t="s">
        <v>31</v>
      </c>
      <c r="J384" s="51" t="s">
        <v>18</v>
      </c>
      <c r="K384" s="51" t="s">
        <v>19</v>
      </c>
      <c r="M384" s="51" t="s">
        <v>38</v>
      </c>
      <c r="P384" s="51" t="s">
        <v>92</v>
      </c>
      <c r="Q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5" spans="1:17" ht="17.100000000000001" customHeight="1" x14ac:dyDescent="0.25">
      <c r="A385" s="51" t="s">
        <v>491</v>
      </c>
      <c r="B385" s="51" t="s">
        <v>111</v>
      </c>
      <c r="C385" s="51">
        <v>14414</v>
      </c>
      <c r="E385" s="51" t="s">
        <v>18</v>
      </c>
      <c r="F385" s="51" t="s">
        <v>17</v>
      </c>
      <c r="G385" s="51" t="s">
        <v>23</v>
      </c>
      <c r="J385" s="51" t="s">
        <v>18</v>
      </c>
      <c r="K385" s="51" t="s">
        <v>23</v>
      </c>
      <c r="M385" s="51" t="s">
        <v>38</v>
      </c>
      <c r="P385" s="51" t="s">
        <v>92</v>
      </c>
      <c r="Q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6" spans="1:17" ht="17.100000000000001" customHeight="1" x14ac:dyDescent="0.25">
      <c r="A386" s="51" t="s">
        <v>492</v>
      </c>
      <c r="B386" s="51" t="s">
        <v>111</v>
      </c>
      <c r="C386" s="51">
        <v>14414</v>
      </c>
      <c r="E386" s="51" t="s">
        <v>25</v>
      </c>
      <c r="F386" s="51" t="s">
        <v>17</v>
      </c>
      <c r="G386" s="51" t="s">
        <v>31</v>
      </c>
      <c r="J386" s="51" t="s">
        <v>25</v>
      </c>
      <c r="K386" s="51" t="s">
        <v>19</v>
      </c>
      <c r="M386" s="51" t="s">
        <v>38</v>
      </c>
      <c r="P386" s="51" t="s">
        <v>92</v>
      </c>
      <c r="Q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7" spans="1:17" ht="17.100000000000001" customHeight="1" x14ac:dyDescent="0.25">
      <c r="A387" s="51" t="s">
        <v>493</v>
      </c>
      <c r="B387" s="51" t="s">
        <v>111</v>
      </c>
      <c r="C387" s="51">
        <v>14414</v>
      </c>
      <c r="E387" s="51" t="s">
        <v>22</v>
      </c>
      <c r="F387" s="51" t="s">
        <v>17</v>
      </c>
      <c r="G387" s="51" t="s">
        <v>31</v>
      </c>
      <c r="J387" s="51" t="s">
        <v>22</v>
      </c>
      <c r="K387" s="51" t="s">
        <v>19</v>
      </c>
      <c r="M387" s="51" t="s">
        <v>38</v>
      </c>
      <c r="P387" s="51" t="s">
        <v>92</v>
      </c>
      <c r="Q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8" spans="1:17" ht="17.100000000000001" customHeight="1" x14ac:dyDescent="0.25">
      <c r="A388" s="51" t="s">
        <v>494</v>
      </c>
      <c r="B388" s="51" t="s">
        <v>111</v>
      </c>
      <c r="C388" s="51">
        <v>14414</v>
      </c>
      <c r="E388" s="51" t="s">
        <v>25</v>
      </c>
      <c r="F388" s="51" t="s">
        <v>17</v>
      </c>
      <c r="G388" s="51" t="s">
        <v>31</v>
      </c>
      <c r="J388" s="51" t="s">
        <v>25</v>
      </c>
      <c r="K388" s="51" t="s">
        <v>19</v>
      </c>
      <c r="M388" s="51" t="s">
        <v>38</v>
      </c>
      <c r="P388" s="51" t="s">
        <v>92</v>
      </c>
      <c r="Q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9" spans="1:17" ht="17.100000000000001" customHeight="1" x14ac:dyDescent="0.25">
      <c r="A389" s="51" t="s">
        <v>495</v>
      </c>
      <c r="B389" s="51" t="s">
        <v>111</v>
      </c>
      <c r="C389" s="51">
        <v>14414</v>
      </c>
      <c r="E389" s="51" t="s">
        <v>25</v>
      </c>
      <c r="F389" s="51" t="s">
        <v>17</v>
      </c>
      <c r="G389" s="51" t="s">
        <v>31</v>
      </c>
      <c r="J389" s="51" t="s">
        <v>25</v>
      </c>
      <c r="K389" s="51" t="s">
        <v>104</v>
      </c>
      <c r="M389" s="51" t="s">
        <v>38</v>
      </c>
      <c r="P389" s="51" t="s">
        <v>92</v>
      </c>
      <c r="Q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0" spans="1:17" ht="17.100000000000001" customHeight="1" x14ac:dyDescent="0.25">
      <c r="A390" s="51" t="s">
        <v>496</v>
      </c>
      <c r="B390" s="51" t="s">
        <v>111</v>
      </c>
      <c r="C390" s="51">
        <v>14414</v>
      </c>
      <c r="E390" s="51" t="s">
        <v>18</v>
      </c>
      <c r="F390" s="51" t="s">
        <v>17</v>
      </c>
      <c r="G390" s="51" t="s">
        <v>31</v>
      </c>
      <c r="J390" s="51" t="s">
        <v>18</v>
      </c>
      <c r="K390" s="51" t="s">
        <v>19</v>
      </c>
      <c r="M390" s="51" t="s">
        <v>38</v>
      </c>
      <c r="P390" s="51" t="s">
        <v>92</v>
      </c>
      <c r="Q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1" spans="1:17" ht="17.100000000000001" customHeight="1" x14ac:dyDescent="0.25">
      <c r="A391" s="51" t="s">
        <v>497</v>
      </c>
      <c r="B391" s="51" t="s">
        <v>111</v>
      </c>
      <c r="C391" s="51">
        <v>14414</v>
      </c>
      <c r="E391" s="51" t="s">
        <v>18</v>
      </c>
      <c r="F391" s="51" t="s">
        <v>17</v>
      </c>
      <c r="G391" s="51" t="s">
        <v>31</v>
      </c>
      <c r="J391" s="51" t="s">
        <v>18</v>
      </c>
      <c r="K391" s="51" t="s">
        <v>19</v>
      </c>
      <c r="M391" s="51" t="s">
        <v>38</v>
      </c>
      <c r="P391" s="51" t="s">
        <v>92</v>
      </c>
      <c r="Q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2" spans="1:17" ht="17.100000000000001" customHeight="1" x14ac:dyDescent="0.25">
      <c r="A392" s="51" t="s">
        <v>498</v>
      </c>
      <c r="B392" s="51" t="s">
        <v>111</v>
      </c>
      <c r="C392" s="51">
        <v>14414</v>
      </c>
      <c r="E392" s="51" t="s">
        <v>25</v>
      </c>
      <c r="F392" s="51" t="s">
        <v>17</v>
      </c>
      <c r="G392" s="51" t="s">
        <v>31</v>
      </c>
      <c r="J392" s="51" t="s">
        <v>25</v>
      </c>
      <c r="K392" s="51" t="s">
        <v>19</v>
      </c>
      <c r="M392" s="51" t="s">
        <v>38</v>
      </c>
      <c r="P392" s="51" t="s">
        <v>92</v>
      </c>
      <c r="Q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3" spans="1:17" ht="17.100000000000001" customHeight="1" x14ac:dyDescent="0.25">
      <c r="A393" s="51" t="s">
        <v>499</v>
      </c>
      <c r="B393" s="51" t="s">
        <v>111</v>
      </c>
      <c r="C393" s="51">
        <v>14414</v>
      </c>
      <c r="E393" s="51" t="s">
        <v>18</v>
      </c>
      <c r="F393" s="51" t="s">
        <v>17</v>
      </c>
      <c r="G393" s="51" t="s">
        <v>31</v>
      </c>
      <c r="J393" s="51" t="s">
        <v>18</v>
      </c>
      <c r="K393" s="51" t="s">
        <v>19</v>
      </c>
      <c r="M393" s="51" t="s">
        <v>38</v>
      </c>
      <c r="P393" s="51" t="s">
        <v>92</v>
      </c>
      <c r="Q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4" spans="1:17" ht="17.100000000000001" customHeight="1" x14ac:dyDescent="0.25">
      <c r="A394" s="51" t="s">
        <v>500</v>
      </c>
      <c r="B394" s="51" t="s">
        <v>111</v>
      </c>
      <c r="C394" s="51">
        <v>14414</v>
      </c>
      <c r="E394" s="51" t="s">
        <v>18</v>
      </c>
      <c r="F394" s="51" t="s">
        <v>17</v>
      </c>
      <c r="G394" s="51" t="s">
        <v>16</v>
      </c>
      <c r="J394" s="51" t="s">
        <v>18</v>
      </c>
      <c r="K394" s="51" t="s">
        <v>16</v>
      </c>
      <c r="M394" s="51" t="s">
        <v>38</v>
      </c>
      <c r="P394" s="51" t="s">
        <v>92</v>
      </c>
      <c r="Q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5" spans="1:17" ht="17.100000000000001" customHeight="1" x14ac:dyDescent="0.25">
      <c r="A395" s="51" t="s">
        <v>501</v>
      </c>
      <c r="B395" s="51" t="s">
        <v>111</v>
      </c>
      <c r="C395" s="51">
        <v>14414</v>
      </c>
      <c r="E395" s="51" t="s">
        <v>18</v>
      </c>
      <c r="F395" s="51" t="s">
        <v>17</v>
      </c>
      <c r="G395" s="51" t="s">
        <v>31</v>
      </c>
      <c r="J395" s="51" t="s">
        <v>18</v>
      </c>
      <c r="K395" s="51" t="s">
        <v>104</v>
      </c>
      <c r="M395" s="51" t="s">
        <v>38</v>
      </c>
      <c r="P395" s="51" t="s">
        <v>92</v>
      </c>
      <c r="Q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6" spans="1:17" ht="17.100000000000001" customHeight="1" x14ac:dyDescent="0.25">
      <c r="A396" s="51" t="s">
        <v>502</v>
      </c>
      <c r="B396" s="51" t="s">
        <v>111</v>
      </c>
      <c r="C396" s="51">
        <v>14414</v>
      </c>
      <c r="E396" s="51" t="s">
        <v>18</v>
      </c>
      <c r="F396" s="51" t="s">
        <v>17</v>
      </c>
      <c r="G396" s="51" t="s">
        <v>31</v>
      </c>
      <c r="J396" s="51" t="s">
        <v>18</v>
      </c>
      <c r="K396" s="51" t="s">
        <v>104</v>
      </c>
      <c r="M396" s="51" t="s">
        <v>38</v>
      </c>
      <c r="P396" s="51" t="s">
        <v>92</v>
      </c>
      <c r="Q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7" spans="1:17" ht="17.100000000000001" customHeight="1" x14ac:dyDescent="0.25">
      <c r="A397" s="51" t="s">
        <v>503</v>
      </c>
      <c r="B397" s="51" t="s">
        <v>111</v>
      </c>
      <c r="C397" s="51">
        <v>14414</v>
      </c>
      <c r="E397" s="51" t="s">
        <v>18</v>
      </c>
      <c r="F397" s="51" t="s">
        <v>17</v>
      </c>
      <c r="G397" s="51" t="s">
        <v>31</v>
      </c>
      <c r="J397" s="51" t="s">
        <v>18</v>
      </c>
      <c r="K397" s="51" t="s">
        <v>104</v>
      </c>
      <c r="M397" s="51" t="s">
        <v>38</v>
      </c>
      <c r="P397" s="51" t="s">
        <v>92</v>
      </c>
      <c r="Q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8" spans="1:17" ht="17.100000000000001" customHeight="1" x14ac:dyDescent="0.25">
      <c r="A398" s="51" t="s">
        <v>504</v>
      </c>
      <c r="B398" s="51" t="s">
        <v>111</v>
      </c>
      <c r="C398" s="51">
        <v>14414</v>
      </c>
      <c r="E398" s="51" t="s">
        <v>18</v>
      </c>
      <c r="F398" s="51" t="s">
        <v>17</v>
      </c>
      <c r="G398" s="51" t="s">
        <v>31</v>
      </c>
      <c r="J398" s="51" t="s">
        <v>18</v>
      </c>
      <c r="K398" s="51" t="s">
        <v>104</v>
      </c>
      <c r="M398" s="51" t="s">
        <v>38</v>
      </c>
      <c r="P398" s="51" t="s">
        <v>92</v>
      </c>
      <c r="Q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9" spans="1:17" ht="17.100000000000001" customHeight="1" x14ac:dyDescent="0.25">
      <c r="A399" s="51" t="s">
        <v>505</v>
      </c>
      <c r="B399" s="51" t="s">
        <v>111</v>
      </c>
      <c r="C399" s="51">
        <v>14414</v>
      </c>
      <c r="E399" s="51" t="s">
        <v>18</v>
      </c>
      <c r="F399" s="51" t="s">
        <v>17</v>
      </c>
      <c r="G399" s="51" t="s">
        <v>31</v>
      </c>
      <c r="J399" s="51" t="s">
        <v>18</v>
      </c>
      <c r="K399" s="51" t="s">
        <v>104</v>
      </c>
      <c r="M399" s="51" t="s">
        <v>38</v>
      </c>
      <c r="P399" s="51" t="s">
        <v>92</v>
      </c>
      <c r="Q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0" spans="1:17" ht="17.100000000000001" customHeight="1" x14ac:dyDescent="0.25">
      <c r="A400" s="51" t="s">
        <v>506</v>
      </c>
      <c r="B400" s="51" t="s">
        <v>111</v>
      </c>
      <c r="C400" s="51">
        <v>14414</v>
      </c>
      <c r="E400" s="51" t="s">
        <v>18</v>
      </c>
      <c r="F400" s="51" t="s">
        <v>17</v>
      </c>
      <c r="G400" s="51" t="s">
        <v>31</v>
      </c>
      <c r="J400" s="51" t="s">
        <v>18</v>
      </c>
      <c r="K400" s="51" t="s">
        <v>104</v>
      </c>
      <c r="M400" s="51" t="s">
        <v>38</v>
      </c>
      <c r="P400" s="51" t="s">
        <v>92</v>
      </c>
      <c r="Q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1" spans="1:17" ht="17.100000000000001" customHeight="1" x14ac:dyDescent="0.25">
      <c r="A401" s="51" t="s">
        <v>507</v>
      </c>
      <c r="B401" s="51" t="s">
        <v>111</v>
      </c>
      <c r="C401" s="51">
        <v>14414</v>
      </c>
      <c r="E401" s="51" t="s">
        <v>18</v>
      </c>
      <c r="F401" s="51" t="s">
        <v>17</v>
      </c>
      <c r="G401" s="51" t="s">
        <v>31</v>
      </c>
      <c r="J401" s="51" t="s">
        <v>18</v>
      </c>
      <c r="K401" s="51" t="s">
        <v>104</v>
      </c>
      <c r="M401" s="51" t="s">
        <v>38</v>
      </c>
      <c r="P401" s="51" t="s">
        <v>92</v>
      </c>
      <c r="Q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2" spans="1:17" ht="17.100000000000001" customHeight="1" x14ac:dyDescent="0.25">
      <c r="A402" s="51" t="s">
        <v>508</v>
      </c>
      <c r="B402" s="51" t="s">
        <v>111</v>
      </c>
      <c r="C402" s="51">
        <v>14414</v>
      </c>
      <c r="E402" s="51" t="s">
        <v>18</v>
      </c>
      <c r="F402" s="51" t="s">
        <v>17</v>
      </c>
      <c r="G402" s="51" t="s">
        <v>31</v>
      </c>
      <c r="J402" s="51" t="s">
        <v>18</v>
      </c>
      <c r="K402" s="51" t="s">
        <v>104</v>
      </c>
      <c r="M402" s="51" t="s">
        <v>38</v>
      </c>
      <c r="P402" s="51" t="s">
        <v>92</v>
      </c>
      <c r="Q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3" spans="1:17" ht="17.100000000000001" customHeight="1" x14ac:dyDescent="0.25">
      <c r="A403" s="51" t="s">
        <v>509</v>
      </c>
      <c r="B403" s="51" t="s">
        <v>111</v>
      </c>
      <c r="C403" s="51">
        <v>14414</v>
      </c>
      <c r="E403" s="51" t="s">
        <v>18</v>
      </c>
      <c r="F403" s="51" t="s">
        <v>17</v>
      </c>
      <c r="G403" s="51" t="s">
        <v>31</v>
      </c>
      <c r="J403" s="51" t="s">
        <v>18</v>
      </c>
      <c r="K403" s="51" t="s">
        <v>104</v>
      </c>
      <c r="M403" s="51" t="s">
        <v>38</v>
      </c>
      <c r="P403" s="51" t="s">
        <v>92</v>
      </c>
      <c r="Q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4" spans="1:17" ht="17.100000000000001" customHeight="1" x14ac:dyDescent="0.25">
      <c r="A404" s="51" t="s">
        <v>510</v>
      </c>
      <c r="B404" s="51" t="s">
        <v>111</v>
      </c>
      <c r="C404" s="51">
        <v>14414</v>
      </c>
      <c r="E404" s="51" t="s">
        <v>18</v>
      </c>
      <c r="F404" s="51" t="s">
        <v>17</v>
      </c>
      <c r="G404" s="51" t="s">
        <v>31</v>
      </c>
      <c r="J404" s="51" t="s">
        <v>18</v>
      </c>
      <c r="K404" s="51" t="s">
        <v>19</v>
      </c>
      <c r="M404" s="51" t="s">
        <v>38</v>
      </c>
      <c r="P404" s="51" t="s">
        <v>92</v>
      </c>
      <c r="Q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5" spans="1:17" ht="17.100000000000001" customHeight="1" x14ac:dyDescent="0.25">
      <c r="A405" s="51" t="s">
        <v>511</v>
      </c>
      <c r="B405" s="51" t="s">
        <v>111</v>
      </c>
      <c r="C405" s="51">
        <v>14414</v>
      </c>
      <c r="E405" s="51" t="s">
        <v>18</v>
      </c>
      <c r="F405" s="51" t="s">
        <v>17</v>
      </c>
      <c r="G405" s="51" t="s">
        <v>31</v>
      </c>
      <c r="J405" s="51" t="s">
        <v>18</v>
      </c>
      <c r="K405" s="51" t="s">
        <v>19</v>
      </c>
      <c r="M405" s="51" t="s">
        <v>38</v>
      </c>
      <c r="P405" s="51" t="s">
        <v>92</v>
      </c>
      <c r="Q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6" spans="1:17" ht="17.100000000000001" customHeight="1" x14ac:dyDescent="0.25">
      <c r="A406" s="51" t="s">
        <v>512</v>
      </c>
      <c r="B406" s="51" t="s">
        <v>111</v>
      </c>
      <c r="C406" s="51">
        <v>14414</v>
      </c>
      <c r="E406" s="51" t="s">
        <v>18</v>
      </c>
      <c r="F406" s="51" t="s">
        <v>17</v>
      </c>
      <c r="G406" s="51" t="s">
        <v>31</v>
      </c>
      <c r="J406" s="51" t="s">
        <v>18</v>
      </c>
      <c r="K406" s="51" t="s">
        <v>19</v>
      </c>
      <c r="M406" s="51" t="s">
        <v>38</v>
      </c>
      <c r="P406" s="51" t="s">
        <v>92</v>
      </c>
      <c r="Q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7" spans="1:17" ht="17.100000000000001" customHeight="1" x14ac:dyDescent="0.25">
      <c r="A407" s="51" t="s">
        <v>513</v>
      </c>
      <c r="B407" s="51" t="s">
        <v>111</v>
      </c>
      <c r="C407" s="51">
        <v>14414</v>
      </c>
      <c r="E407" s="51" t="s">
        <v>18</v>
      </c>
      <c r="F407" s="51" t="s">
        <v>17</v>
      </c>
      <c r="G407" s="51" t="s">
        <v>19</v>
      </c>
      <c r="J407" s="51" t="s">
        <v>18</v>
      </c>
      <c r="K407" s="51" t="s">
        <v>19</v>
      </c>
      <c r="M407" s="51" t="s">
        <v>101</v>
      </c>
      <c r="P407" s="51" t="s">
        <v>92</v>
      </c>
      <c r="Q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8" spans="1:17" ht="17.100000000000001" customHeight="1" x14ac:dyDescent="0.25">
      <c r="A408" s="51" t="s">
        <v>514</v>
      </c>
      <c r="B408" s="51" t="s">
        <v>111</v>
      </c>
      <c r="C408" s="51">
        <v>14414</v>
      </c>
      <c r="E408" s="51" t="s">
        <v>18</v>
      </c>
      <c r="F408" s="51" t="s">
        <v>17</v>
      </c>
      <c r="G408" s="51" t="s">
        <v>31</v>
      </c>
      <c r="J408" s="51" t="s">
        <v>18</v>
      </c>
      <c r="K408" s="51" t="s">
        <v>104</v>
      </c>
      <c r="M408" s="51" t="s">
        <v>38</v>
      </c>
      <c r="P408" s="51" t="s">
        <v>92</v>
      </c>
      <c r="Q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9" spans="1:17" ht="17.100000000000001" customHeight="1" x14ac:dyDescent="0.25">
      <c r="A409" s="51" t="s">
        <v>515</v>
      </c>
      <c r="B409" s="51" t="s">
        <v>111</v>
      </c>
      <c r="C409" s="51">
        <v>14414</v>
      </c>
      <c r="E409" s="51" t="s">
        <v>18</v>
      </c>
      <c r="F409" s="51" t="s">
        <v>17</v>
      </c>
      <c r="G409" s="51" t="s">
        <v>31</v>
      </c>
      <c r="J409" s="51" t="s">
        <v>18</v>
      </c>
      <c r="K409" s="51" t="s">
        <v>104</v>
      </c>
      <c r="M409" s="51" t="s">
        <v>38</v>
      </c>
      <c r="P409" s="51" t="s">
        <v>92</v>
      </c>
      <c r="Q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0" spans="1:17" ht="17.100000000000001" customHeight="1" x14ac:dyDescent="0.25">
      <c r="A410" s="51" t="s">
        <v>516</v>
      </c>
      <c r="B410" s="51" t="s">
        <v>111</v>
      </c>
      <c r="C410" s="51">
        <v>14414</v>
      </c>
      <c r="E410" s="51" t="s">
        <v>25</v>
      </c>
      <c r="F410" s="51" t="s">
        <v>17</v>
      </c>
      <c r="G410" s="51" t="s">
        <v>31</v>
      </c>
      <c r="J410" s="51" t="s">
        <v>25</v>
      </c>
      <c r="K410" s="51" t="s">
        <v>19</v>
      </c>
      <c r="M410" s="51" t="s">
        <v>38</v>
      </c>
      <c r="P410" s="51" t="s">
        <v>92</v>
      </c>
      <c r="Q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1" spans="1:17" ht="17.100000000000001" customHeight="1" x14ac:dyDescent="0.25">
      <c r="A411" s="51" t="s">
        <v>517</v>
      </c>
      <c r="B411" s="51" t="s">
        <v>111</v>
      </c>
      <c r="C411" s="51">
        <v>14414</v>
      </c>
      <c r="E411" s="51" t="s">
        <v>18</v>
      </c>
      <c r="F411" s="51" t="s">
        <v>17</v>
      </c>
      <c r="G411" s="51" t="s">
        <v>31</v>
      </c>
      <c r="J411" s="51" t="s">
        <v>18</v>
      </c>
      <c r="K411" s="51" t="s">
        <v>19</v>
      </c>
      <c r="M411" s="51" t="s">
        <v>38</v>
      </c>
      <c r="P411" s="51" t="s">
        <v>92</v>
      </c>
      <c r="Q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2" spans="1:17" ht="17.100000000000001" customHeight="1" x14ac:dyDescent="0.25">
      <c r="A412" s="51" t="s">
        <v>518</v>
      </c>
      <c r="B412" s="51" t="s">
        <v>111</v>
      </c>
      <c r="C412" s="51">
        <v>14414</v>
      </c>
      <c r="E412" s="51" t="s">
        <v>25</v>
      </c>
      <c r="F412" s="51" t="s">
        <v>17</v>
      </c>
      <c r="G412" s="51" t="s">
        <v>31</v>
      </c>
      <c r="J412" s="51" t="s">
        <v>25</v>
      </c>
      <c r="K412" s="51" t="s">
        <v>19</v>
      </c>
      <c r="M412" s="51" t="s">
        <v>38</v>
      </c>
      <c r="P412" s="51" t="s">
        <v>92</v>
      </c>
      <c r="Q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3" spans="1:17" ht="17.100000000000001" customHeight="1" x14ac:dyDescent="0.25">
      <c r="A413" s="51" t="s">
        <v>519</v>
      </c>
      <c r="B413" s="51" t="s">
        <v>111</v>
      </c>
      <c r="C413" s="51">
        <v>14414</v>
      </c>
      <c r="E413" s="51" t="s">
        <v>25</v>
      </c>
      <c r="F413" s="51" t="s">
        <v>17</v>
      </c>
      <c r="G413" s="51" t="s">
        <v>31</v>
      </c>
      <c r="J413" s="51" t="s">
        <v>25</v>
      </c>
      <c r="K413" s="51" t="s">
        <v>19</v>
      </c>
      <c r="M413" s="51" t="s">
        <v>38</v>
      </c>
      <c r="P413" s="51" t="s">
        <v>92</v>
      </c>
      <c r="Q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4" spans="1:17" ht="17.100000000000001" customHeight="1" x14ac:dyDescent="0.25">
      <c r="A414" s="51" t="s">
        <v>520</v>
      </c>
      <c r="B414" s="51" t="s">
        <v>111</v>
      </c>
      <c r="C414" s="51">
        <v>14414</v>
      </c>
      <c r="E414" s="51" t="s">
        <v>25</v>
      </c>
      <c r="F414" s="51" t="s">
        <v>17</v>
      </c>
      <c r="G414" s="51" t="s">
        <v>31</v>
      </c>
      <c r="J414" s="51" t="s">
        <v>25</v>
      </c>
      <c r="K414" s="51" t="s">
        <v>19</v>
      </c>
      <c r="M414" s="51" t="s">
        <v>38</v>
      </c>
      <c r="P414" s="51" t="s">
        <v>92</v>
      </c>
      <c r="Q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5" spans="1:17" ht="17.100000000000001" customHeight="1" x14ac:dyDescent="0.25">
      <c r="A415" s="51" t="s">
        <v>521</v>
      </c>
      <c r="B415" s="51" t="s">
        <v>111</v>
      </c>
      <c r="C415" s="51">
        <v>14414</v>
      </c>
      <c r="E415" s="51" t="s">
        <v>18</v>
      </c>
      <c r="F415" s="51" t="s">
        <v>17</v>
      </c>
      <c r="G415" s="51" t="s">
        <v>16</v>
      </c>
      <c r="J415" s="51" t="s">
        <v>18</v>
      </c>
      <c r="K415" s="51" t="s">
        <v>16</v>
      </c>
      <c r="M415" s="51" t="s">
        <v>38</v>
      </c>
      <c r="P415" s="51" t="s">
        <v>92</v>
      </c>
      <c r="Q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6" spans="1:17" ht="17.100000000000001" customHeight="1" x14ac:dyDescent="0.25">
      <c r="A416" s="51" t="s">
        <v>522</v>
      </c>
      <c r="B416" s="51" t="s">
        <v>111</v>
      </c>
      <c r="C416" s="51">
        <v>14414</v>
      </c>
      <c r="E416" s="51" t="s">
        <v>18</v>
      </c>
      <c r="F416" s="51" t="s">
        <v>17</v>
      </c>
      <c r="G416" s="51" t="s">
        <v>31</v>
      </c>
      <c r="J416" s="51" t="s">
        <v>18</v>
      </c>
      <c r="K416" s="51" t="s">
        <v>104</v>
      </c>
      <c r="M416" s="51" t="s">
        <v>38</v>
      </c>
      <c r="P416" s="51" t="s">
        <v>92</v>
      </c>
      <c r="Q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7" spans="1:17" ht="17.100000000000001" customHeight="1" x14ac:dyDescent="0.25">
      <c r="A417" s="51" t="s">
        <v>523</v>
      </c>
      <c r="B417" s="51" t="s">
        <v>111</v>
      </c>
      <c r="C417" s="51">
        <v>14414</v>
      </c>
      <c r="E417" s="51" t="s">
        <v>18</v>
      </c>
      <c r="F417" s="51" t="s">
        <v>17</v>
      </c>
      <c r="G417" s="51" t="s">
        <v>31</v>
      </c>
      <c r="J417" s="51" t="s">
        <v>18</v>
      </c>
      <c r="K417" s="51" t="s">
        <v>19</v>
      </c>
      <c r="M417" s="51" t="s">
        <v>38</v>
      </c>
      <c r="P417" s="51" t="s">
        <v>92</v>
      </c>
      <c r="Q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8" spans="1:17" ht="17.100000000000001" customHeight="1" x14ac:dyDescent="0.25">
      <c r="A418" s="51" t="s">
        <v>524</v>
      </c>
      <c r="B418" s="51" t="s">
        <v>111</v>
      </c>
      <c r="C418" s="51">
        <v>14414</v>
      </c>
      <c r="E418" s="51" t="s">
        <v>25</v>
      </c>
      <c r="F418" s="51" t="s">
        <v>17</v>
      </c>
      <c r="G418" s="51" t="s">
        <v>31</v>
      </c>
      <c r="J418" s="51" t="s">
        <v>25</v>
      </c>
      <c r="K418" s="51" t="s">
        <v>19</v>
      </c>
      <c r="M418" s="51" t="s">
        <v>38</v>
      </c>
      <c r="P418" s="51" t="s">
        <v>92</v>
      </c>
      <c r="Q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9" spans="1:17" ht="17.100000000000001" customHeight="1" x14ac:dyDescent="0.25">
      <c r="A419" s="51" t="s">
        <v>525</v>
      </c>
      <c r="B419" s="51" t="s">
        <v>111</v>
      </c>
      <c r="C419" s="51">
        <v>14414</v>
      </c>
      <c r="E419" s="51" t="s">
        <v>18</v>
      </c>
      <c r="F419" s="51" t="s">
        <v>17</v>
      </c>
      <c r="G419" s="51" t="s">
        <v>31</v>
      </c>
      <c r="J419" s="51" t="s">
        <v>18</v>
      </c>
      <c r="K419" s="51" t="s">
        <v>104</v>
      </c>
      <c r="M419" s="51" t="s">
        <v>38</v>
      </c>
      <c r="P419" s="51" t="s">
        <v>92</v>
      </c>
      <c r="Q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0" spans="1:17" ht="17.100000000000001" customHeight="1" x14ac:dyDescent="0.25">
      <c r="A420" s="51" t="s">
        <v>526</v>
      </c>
      <c r="B420" s="51" t="s">
        <v>111</v>
      </c>
      <c r="C420" s="51">
        <v>14414</v>
      </c>
      <c r="E420" s="51" t="s">
        <v>18</v>
      </c>
      <c r="F420" s="51" t="s">
        <v>17</v>
      </c>
      <c r="G420" s="51" t="s">
        <v>23</v>
      </c>
      <c r="J420" s="51" t="s">
        <v>25</v>
      </c>
      <c r="K420" s="51" t="s">
        <v>23</v>
      </c>
      <c r="M420" s="51" t="s">
        <v>38</v>
      </c>
      <c r="O420" s="51">
        <v>2023</v>
      </c>
      <c r="P420" s="51" t="s">
        <v>92</v>
      </c>
      <c r="Q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1" spans="1:17" ht="17.100000000000001" customHeight="1" x14ac:dyDescent="0.25">
      <c r="A421" s="51" t="s">
        <v>527</v>
      </c>
      <c r="B421" s="51" t="s">
        <v>111</v>
      </c>
      <c r="C421" s="51">
        <v>14414</v>
      </c>
      <c r="E421" s="51" t="s">
        <v>25</v>
      </c>
      <c r="F421" s="51" t="s">
        <v>17</v>
      </c>
      <c r="G421" s="51" t="s">
        <v>23</v>
      </c>
      <c r="J421" s="51" t="s">
        <v>25</v>
      </c>
      <c r="K421" s="51" t="s">
        <v>23</v>
      </c>
      <c r="M421" s="51" t="s">
        <v>38</v>
      </c>
      <c r="P421" s="51" t="s">
        <v>92</v>
      </c>
      <c r="Q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2" spans="1:17" ht="17.100000000000001" customHeight="1" x14ac:dyDescent="0.25">
      <c r="A422" s="51" t="s">
        <v>528</v>
      </c>
      <c r="B422" s="51" t="s">
        <v>111</v>
      </c>
      <c r="C422" s="51">
        <v>14414</v>
      </c>
      <c r="E422" s="51" t="s">
        <v>18</v>
      </c>
      <c r="F422" s="51" t="s">
        <v>17</v>
      </c>
      <c r="G422" s="51" t="s">
        <v>31</v>
      </c>
      <c r="J422" s="51" t="s">
        <v>18</v>
      </c>
      <c r="K422" s="51" t="s">
        <v>19</v>
      </c>
      <c r="M422" s="51" t="s">
        <v>38</v>
      </c>
      <c r="P422" s="51" t="s">
        <v>92</v>
      </c>
      <c r="Q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3" spans="1:17" ht="17.100000000000001" customHeight="1" x14ac:dyDescent="0.25">
      <c r="A423" s="51" t="s">
        <v>529</v>
      </c>
      <c r="B423" s="51" t="s">
        <v>111</v>
      </c>
      <c r="C423" s="51">
        <v>14414</v>
      </c>
      <c r="E423" s="51" t="s">
        <v>18</v>
      </c>
      <c r="F423" s="51" t="s">
        <v>17</v>
      </c>
      <c r="G423" s="51" t="s">
        <v>31</v>
      </c>
      <c r="J423" s="51" t="s">
        <v>18</v>
      </c>
      <c r="K423" s="51" t="s">
        <v>104</v>
      </c>
      <c r="M423" s="51" t="s">
        <v>38</v>
      </c>
      <c r="P423" s="51" t="s">
        <v>92</v>
      </c>
      <c r="Q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4" spans="1:17" ht="17.100000000000001" customHeight="1" x14ac:dyDescent="0.25">
      <c r="A424" s="51" t="s">
        <v>530</v>
      </c>
      <c r="B424" s="51" t="s">
        <v>111</v>
      </c>
      <c r="C424" s="51">
        <v>14414</v>
      </c>
      <c r="E424" s="51" t="s">
        <v>18</v>
      </c>
      <c r="F424" s="51" t="s">
        <v>17</v>
      </c>
      <c r="G424" s="51" t="s">
        <v>31</v>
      </c>
      <c r="J424" s="51" t="s">
        <v>18</v>
      </c>
      <c r="K424" s="51" t="s">
        <v>104</v>
      </c>
      <c r="M424" s="51" t="s">
        <v>38</v>
      </c>
      <c r="P424" s="51" t="s">
        <v>92</v>
      </c>
      <c r="Q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5" spans="1:17" ht="17.100000000000001" customHeight="1" x14ac:dyDescent="0.25">
      <c r="A425" s="51" t="s">
        <v>531</v>
      </c>
      <c r="B425" s="51" t="s">
        <v>111</v>
      </c>
      <c r="C425" s="51">
        <v>14414</v>
      </c>
      <c r="E425" s="51" t="s">
        <v>18</v>
      </c>
      <c r="F425" s="51" t="s">
        <v>17</v>
      </c>
      <c r="G425" s="51" t="s">
        <v>31</v>
      </c>
      <c r="J425" s="51" t="s">
        <v>18</v>
      </c>
      <c r="K425" s="51" t="s">
        <v>104</v>
      </c>
      <c r="M425" s="51" t="s">
        <v>38</v>
      </c>
      <c r="P425" s="51" t="s">
        <v>92</v>
      </c>
      <c r="Q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6" spans="1:17" ht="17.100000000000001" customHeight="1" x14ac:dyDescent="0.25">
      <c r="A426" s="51" t="s">
        <v>532</v>
      </c>
      <c r="B426" s="51" t="s">
        <v>111</v>
      </c>
      <c r="C426" s="51">
        <v>14414</v>
      </c>
      <c r="E426" s="51" t="s">
        <v>18</v>
      </c>
      <c r="F426" s="51" t="s">
        <v>17</v>
      </c>
      <c r="G426" s="51" t="s">
        <v>31</v>
      </c>
      <c r="J426" s="51" t="s">
        <v>18</v>
      </c>
      <c r="K426" s="51" t="s">
        <v>104</v>
      </c>
      <c r="M426" s="51" t="s">
        <v>38</v>
      </c>
      <c r="P426" s="51" t="s">
        <v>92</v>
      </c>
      <c r="Q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7" spans="1:17" ht="17.100000000000001" customHeight="1" x14ac:dyDescent="0.25">
      <c r="A427" s="51" t="s">
        <v>533</v>
      </c>
      <c r="B427" s="51" t="s">
        <v>111</v>
      </c>
      <c r="C427" s="51">
        <v>14414</v>
      </c>
      <c r="E427" s="51" t="s">
        <v>18</v>
      </c>
      <c r="F427" s="51" t="s">
        <v>17</v>
      </c>
      <c r="G427" s="51" t="s">
        <v>31</v>
      </c>
      <c r="J427" s="51" t="s">
        <v>18</v>
      </c>
      <c r="K427" s="51" t="s">
        <v>104</v>
      </c>
      <c r="M427" s="51" t="s">
        <v>38</v>
      </c>
      <c r="P427" s="51" t="s">
        <v>92</v>
      </c>
      <c r="Q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8" spans="1:17" ht="17.100000000000001" customHeight="1" x14ac:dyDescent="0.25">
      <c r="A428" s="51" t="s">
        <v>534</v>
      </c>
      <c r="B428" s="51" t="s">
        <v>111</v>
      </c>
      <c r="C428" s="51">
        <v>14414</v>
      </c>
      <c r="E428" s="51" t="s">
        <v>18</v>
      </c>
      <c r="F428" s="51" t="s">
        <v>17</v>
      </c>
      <c r="G428" s="51" t="s">
        <v>31</v>
      </c>
      <c r="J428" s="51" t="s">
        <v>18</v>
      </c>
      <c r="K428" s="51" t="s">
        <v>104</v>
      </c>
      <c r="M428" s="51" t="s">
        <v>38</v>
      </c>
      <c r="P428" s="51" t="s">
        <v>92</v>
      </c>
      <c r="Q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9" spans="1:17" ht="17.100000000000001" customHeight="1" x14ac:dyDescent="0.25">
      <c r="A429" s="51" t="s">
        <v>535</v>
      </c>
      <c r="B429" s="51" t="s">
        <v>111</v>
      </c>
      <c r="C429" s="51">
        <v>14414</v>
      </c>
      <c r="E429" s="51" t="s">
        <v>18</v>
      </c>
      <c r="F429" s="51" t="s">
        <v>17</v>
      </c>
      <c r="G429" s="51" t="s">
        <v>31</v>
      </c>
      <c r="J429" s="51" t="s">
        <v>18</v>
      </c>
      <c r="K429" s="51" t="s">
        <v>104</v>
      </c>
      <c r="M429" s="51" t="s">
        <v>38</v>
      </c>
      <c r="P429" s="51" t="s">
        <v>92</v>
      </c>
      <c r="Q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0" spans="1:17" ht="17.100000000000001" customHeight="1" x14ac:dyDescent="0.25">
      <c r="A430" s="51" t="s">
        <v>536</v>
      </c>
      <c r="B430" s="51" t="s">
        <v>111</v>
      </c>
      <c r="C430" s="51">
        <v>14414</v>
      </c>
      <c r="E430" s="51" t="s">
        <v>18</v>
      </c>
      <c r="F430" s="51" t="s">
        <v>17</v>
      </c>
      <c r="G430" s="51" t="s">
        <v>31</v>
      </c>
      <c r="J430" s="51" t="s">
        <v>18</v>
      </c>
      <c r="K430" s="51" t="s">
        <v>104</v>
      </c>
      <c r="M430" s="51" t="s">
        <v>38</v>
      </c>
      <c r="P430" s="51" t="s">
        <v>92</v>
      </c>
      <c r="Q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1" spans="1:17" ht="17.100000000000001" customHeight="1" x14ac:dyDescent="0.25">
      <c r="A431" s="51" t="s">
        <v>537</v>
      </c>
      <c r="B431" s="51" t="s">
        <v>111</v>
      </c>
      <c r="C431" s="51">
        <v>14414</v>
      </c>
      <c r="E431" s="51" t="s">
        <v>18</v>
      </c>
      <c r="F431" s="51" t="s">
        <v>17</v>
      </c>
      <c r="G431" s="51" t="s">
        <v>31</v>
      </c>
      <c r="J431" s="51" t="s">
        <v>18</v>
      </c>
      <c r="K431" s="51" t="s">
        <v>19</v>
      </c>
      <c r="M431" s="51" t="s">
        <v>38</v>
      </c>
      <c r="P431" s="51" t="s">
        <v>92</v>
      </c>
      <c r="Q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2" spans="1:17" ht="17.100000000000001" customHeight="1" x14ac:dyDescent="0.25">
      <c r="A432" s="51" t="s">
        <v>538</v>
      </c>
      <c r="B432" s="51" t="s">
        <v>111</v>
      </c>
      <c r="C432" s="51">
        <v>14414</v>
      </c>
      <c r="E432" s="51" t="s">
        <v>25</v>
      </c>
      <c r="F432" s="51" t="s">
        <v>17</v>
      </c>
      <c r="G432" s="51" t="s">
        <v>16</v>
      </c>
      <c r="J432" s="51" t="s">
        <v>25</v>
      </c>
      <c r="K432" s="51" t="s">
        <v>16</v>
      </c>
      <c r="M432" s="51" t="s">
        <v>38</v>
      </c>
      <c r="P432" s="51" t="s">
        <v>92</v>
      </c>
      <c r="Q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3" spans="1:17" ht="17.100000000000001" customHeight="1" x14ac:dyDescent="0.25">
      <c r="A433" s="51" t="s">
        <v>539</v>
      </c>
      <c r="B433" s="51" t="s">
        <v>111</v>
      </c>
      <c r="C433" s="51">
        <v>14414</v>
      </c>
      <c r="E433" s="51" t="s">
        <v>18</v>
      </c>
      <c r="F433" s="51" t="s">
        <v>17</v>
      </c>
      <c r="G433" s="51" t="s">
        <v>16</v>
      </c>
      <c r="J433" s="51" t="s">
        <v>18</v>
      </c>
      <c r="K433" s="51" t="s">
        <v>19</v>
      </c>
      <c r="M433" s="51" t="s">
        <v>38</v>
      </c>
      <c r="P433" s="51" t="s">
        <v>92</v>
      </c>
      <c r="Q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4" spans="1:17" ht="17.100000000000001" customHeight="1" x14ac:dyDescent="0.25">
      <c r="A434" s="51" t="s">
        <v>540</v>
      </c>
      <c r="B434" s="51" t="s">
        <v>111</v>
      </c>
      <c r="C434" s="51">
        <v>14414</v>
      </c>
      <c r="E434" s="51" t="s">
        <v>18</v>
      </c>
      <c r="F434" s="51" t="s">
        <v>17</v>
      </c>
      <c r="G434" s="51" t="s">
        <v>16</v>
      </c>
      <c r="J434" s="51" t="s">
        <v>18</v>
      </c>
      <c r="K434" s="51" t="s">
        <v>16</v>
      </c>
      <c r="M434" s="51" t="s">
        <v>38</v>
      </c>
      <c r="P434" s="51" t="s">
        <v>92</v>
      </c>
      <c r="Q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5" spans="1:17" ht="17.100000000000001" customHeight="1" x14ac:dyDescent="0.25">
      <c r="A435" s="51" t="s">
        <v>541</v>
      </c>
      <c r="B435" s="51" t="s">
        <v>111</v>
      </c>
      <c r="C435" s="51">
        <v>14414</v>
      </c>
      <c r="E435" s="51" t="s">
        <v>18</v>
      </c>
      <c r="F435" s="51" t="s">
        <v>17</v>
      </c>
      <c r="G435" s="51" t="s">
        <v>16</v>
      </c>
      <c r="J435" s="51" t="s">
        <v>18</v>
      </c>
      <c r="K435" s="51" t="s">
        <v>19</v>
      </c>
      <c r="M435" s="51" t="s">
        <v>38</v>
      </c>
      <c r="P435" s="51" t="s">
        <v>92</v>
      </c>
      <c r="Q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6" spans="1:17" ht="17.100000000000001" customHeight="1" x14ac:dyDescent="0.25">
      <c r="A436" s="51" t="s">
        <v>542</v>
      </c>
      <c r="B436" s="51" t="s">
        <v>111</v>
      </c>
      <c r="C436" s="51">
        <v>14414</v>
      </c>
      <c r="E436" s="51" t="s">
        <v>25</v>
      </c>
      <c r="F436" s="51" t="s">
        <v>17</v>
      </c>
      <c r="G436" s="51" t="s">
        <v>16</v>
      </c>
      <c r="J436" s="51" t="s">
        <v>25</v>
      </c>
      <c r="K436" s="51" t="s">
        <v>19</v>
      </c>
      <c r="M436" s="51" t="s">
        <v>38</v>
      </c>
      <c r="P436" s="51" t="s">
        <v>268</v>
      </c>
      <c r="Q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7" spans="1:17" ht="17.100000000000001" customHeight="1" x14ac:dyDescent="0.25">
      <c r="A437" s="51" t="s">
        <v>543</v>
      </c>
      <c r="B437" s="51" t="s">
        <v>111</v>
      </c>
      <c r="C437" s="51">
        <v>14414</v>
      </c>
      <c r="E437" s="51" t="s">
        <v>18</v>
      </c>
      <c r="F437" s="51" t="s">
        <v>17</v>
      </c>
      <c r="G437" s="51" t="s">
        <v>31</v>
      </c>
      <c r="J437" s="51" t="s">
        <v>18</v>
      </c>
      <c r="K437" s="51" t="s">
        <v>19</v>
      </c>
      <c r="M437" s="51" t="s">
        <v>39</v>
      </c>
      <c r="P437" s="51" t="s">
        <v>92</v>
      </c>
      <c r="Q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8" spans="1:17" ht="17.100000000000001" customHeight="1" x14ac:dyDescent="0.25">
      <c r="A438" s="51" t="s">
        <v>544</v>
      </c>
      <c r="B438" s="51" t="s">
        <v>111</v>
      </c>
      <c r="C438" s="51">
        <v>14414</v>
      </c>
      <c r="E438" s="51" t="s">
        <v>18</v>
      </c>
      <c r="F438" s="51" t="s">
        <v>17</v>
      </c>
      <c r="G438" s="51" t="s">
        <v>31</v>
      </c>
      <c r="J438" s="51" t="s">
        <v>18</v>
      </c>
      <c r="K438" s="51" t="s">
        <v>19</v>
      </c>
      <c r="M438" s="51" t="s">
        <v>38</v>
      </c>
      <c r="P438" s="51" t="s">
        <v>92</v>
      </c>
      <c r="Q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9" spans="1:17" ht="17.100000000000001" customHeight="1" x14ac:dyDescent="0.25">
      <c r="A439" s="51" t="s">
        <v>545</v>
      </c>
      <c r="B439" s="51" t="s">
        <v>111</v>
      </c>
      <c r="C439" s="51">
        <v>14414</v>
      </c>
      <c r="E439" s="51" t="s">
        <v>18</v>
      </c>
      <c r="F439" s="51" t="s">
        <v>17</v>
      </c>
      <c r="G439" s="51" t="s">
        <v>31</v>
      </c>
      <c r="J439" s="51" t="s">
        <v>18</v>
      </c>
      <c r="K439" s="51" t="s">
        <v>19</v>
      </c>
      <c r="M439" s="51" t="s">
        <v>38</v>
      </c>
      <c r="P439" s="51" t="s">
        <v>92</v>
      </c>
      <c r="Q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0" spans="1:17" ht="17.100000000000001" customHeight="1" x14ac:dyDescent="0.25">
      <c r="A440" s="51" t="s">
        <v>546</v>
      </c>
      <c r="B440" s="51" t="s">
        <v>111</v>
      </c>
      <c r="C440" s="51">
        <v>14414</v>
      </c>
      <c r="E440" s="51" t="s">
        <v>18</v>
      </c>
      <c r="F440" s="51" t="s">
        <v>17</v>
      </c>
      <c r="G440" s="51" t="s">
        <v>31</v>
      </c>
      <c r="J440" s="51" t="s">
        <v>18</v>
      </c>
      <c r="K440" s="51" t="s">
        <v>19</v>
      </c>
      <c r="M440" s="51" t="s">
        <v>38</v>
      </c>
      <c r="P440" s="51" t="s">
        <v>92</v>
      </c>
      <c r="Q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1" spans="1:17" ht="17.100000000000001" customHeight="1" x14ac:dyDescent="0.25">
      <c r="A441" s="51" t="s">
        <v>547</v>
      </c>
      <c r="B441" s="51" t="s">
        <v>111</v>
      </c>
      <c r="C441" s="51">
        <v>14414</v>
      </c>
      <c r="E441" s="51" t="s">
        <v>18</v>
      </c>
      <c r="F441" s="51" t="s">
        <v>17</v>
      </c>
      <c r="G441" s="51" t="s">
        <v>31</v>
      </c>
      <c r="J441" s="51" t="s">
        <v>18</v>
      </c>
      <c r="K441" s="51" t="s">
        <v>19</v>
      </c>
      <c r="M441" s="51" t="s">
        <v>38</v>
      </c>
      <c r="P441" s="51" t="s">
        <v>92</v>
      </c>
      <c r="Q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2" spans="1:17" ht="17.100000000000001" customHeight="1" x14ac:dyDescent="0.25">
      <c r="A442" s="51" t="s">
        <v>548</v>
      </c>
      <c r="B442" s="51" t="s">
        <v>111</v>
      </c>
      <c r="C442" s="51">
        <v>14414</v>
      </c>
      <c r="E442" s="51" t="s">
        <v>18</v>
      </c>
      <c r="F442" s="51" t="s">
        <v>17</v>
      </c>
      <c r="G442" s="51" t="s">
        <v>31</v>
      </c>
      <c r="J442" s="51" t="s">
        <v>18</v>
      </c>
      <c r="K442" s="51" t="s">
        <v>104</v>
      </c>
      <c r="M442" s="51" t="s">
        <v>38</v>
      </c>
      <c r="P442" s="51" t="s">
        <v>92</v>
      </c>
      <c r="Q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3" spans="1:17" ht="17.100000000000001" customHeight="1" x14ac:dyDescent="0.25">
      <c r="A443" s="51" t="s">
        <v>549</v>
      </c>
      <c r="B443" s="51" t="s">
        <v>111</v>
      </c>
      <c r="C443" s="51">
        <v>14414</v>
      </c>
      <c r="E443" s="51" t="s">
        <v>18</v>
      </c>
      <c r="F443" s="51" t="s">
        <v>17</v>
      </c>
      <c r="G443" s="51" t="s">
        <v>31</v>
      </c>
      <c r="J443" s="51" t="s">
        <v>18</v>
      </c>
      <c r="K443" s="51" t="s">
        <v>19</v>
      </c>
      <c r="M443" s="51" t="s">
        <v>38</v>
      </c>
      <c r="P443" s="51" t="s">
        <v>92</v>
      </c>
      <c r="Q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4" spans="1:17" ht="17.100000000000001" customHeight="1" x14ac:dyDescent="0.25">
      <c r="A444" s="51" t="s">
        <v>550</v>
      </c>
      <c r="B444" s="51" t="s">
        <v>111</v>
      </c>
      <c r="C444" s="51">
        <v>14414</v>
      </c>
      <c r="E444" s="51" t="s">
        <v>18</v>
      </c>
      <c r="F444" s="51" t="s">
        <v>17</v>
      </c>
      <c r="G444" s="51" t="s">
        <v>16</v>
      </c>
      <c r="J444" s="51" t="s">
        <v>25</v>
      </c>
      <c r="K444" s="51" t="s">
        <v>16</v>
      </c>
      <c r="M444" s="51" t="s">
        <v>38</v>
      </c>
      <c r="P444" s="51" t="s">
        <v>92</v>
      </c>
      <c r="Q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5" spans="1:17" ht="17.100000000000001" customHeight="1" x14ac:dyDescent="0.25">
      <c r="A445" s="51" t="s">
        <v>551</v>
      </c>
      <c r="B445" s="51" t="s">
        <v>111</v>
      </c>
      <c r="C445" s="51">
        <v>14414</v>
      </c>
      <c r="E445" s="51" t="s">
        <v>18</v>
      </c>
      <c r="F445" s="51" t="s">
        <v>17</v>
      </c>
      <c r="G445" s="51" t="s">
        <v>31</v>
      </c>
      <c r="J445" s="51" t="s">
        <v>18</v>
      </c>
      <c r="K445" s="51" t="s">
        <v>104</v>
      </c>
      <c r="M445" s="51" t="s">
        <v>39</v>
      </c>
      <c r="P445" s="51" t="s">
        <v>92</v>
      </c>
      <c r="Q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6" spans="1:17" ht="17.100000000000001" customHeight="1" x14ac:dyDescent="0.25">
      <c r="A446" s="51" t="s">
        <v>552</v>
      </c>
      <c r="B446" s="51" t="s">
        <v>111</v>
      </c>
      <c r="C446" s="51">
        <v>14414</v>
      </c>
      <c r="E446" s="51" t="s">
        <v>18</v>
      </c>
      <c r="F446" s="51" t="s">
        <v>17</v>
      </c>
      <c r="G446" s="51" t="s">
        <v>31</v>
      </c>
      <c r="J446" s="51" t="s">
        <v>18</v>
      </c>
      <c r="K446" s="51" t="s">
        <v>104</v>
      </c>
      <c r="M446" s="51" t="s">
        <v>39</v>
      </c>
      <c r="P446" s="51" t="s">
        <v>92</v>
      </c>
      <c r="Q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7" spans="1:17" ht="17.100000000000001" customHeight="1" x14ac:dyDescent="0.25">
      <c r="A447" s="51" t="s">
        <v>553</v>
      </c>
      <c r="B447" s="51" t="s">
        <v>111</v>
      </c>
      <c r="C447" s="51">
        <v>14414</v>
      </c>
      <c r="E447" s="51" t="s">
        <v>18</v>
      </c>
      <c r="F447" s="51" t="s">
        <v>17</v>
      </c>
      <c r="G447" s="51" t="s">
        <v>31</v>
      </c>
      <c r="J447" s="51" t="s">
        <v>18</v>
      </c>
      <c r="K447" s="51" t="s">
        <v>19</v>
      </c>
      <c r="M447" s="51" t="s">
        <v>38</v>
      </c>
      <c r="P447" s="51" t="s">
        <v>92</v>
      </c>
      <c r="Q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8" spans="1:17" ht="17.100000000000001" customHeight="1" x14ac:dyDescent="0.25">
      <c r="A448" s="51" t="s">
        <v>554</v>
      </c>
      <c r="B448" s="51" t="s">
        <v>111</v>
      </c>
      <c r="C448" s="51">
        <v>14414</v>
      </c>
      <c r="E448" s="51" t="s">
        <v>18</v>
      </c>
      <c r="F448" s="51" t="s">
        <v>17</v>
      </c>
      <c r="G448" s="51" t="s">
        <v>31</v>
      </c>
      <c r="J448" s="51" t="s">
        <v>18</v>
      </c>
      <c r="K448" s="51" t="s">
        <v>19</v>
      </c>
      <c r="M448" s="51" t="s">
        <v>39</v>
      </c>
      <c r="P448" s="51" t="s">
        <v>92</v>
      </c>
      <c r="Q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9" spans="1:17" ht="17.100000000000001" customHeight="1" x14ac:dyDescent="0.25">
      <c r="A449" s="51" t="s">
        <v>555</v>
      </c>
      <c r="B449" s="51" t="s">
        <v>111</v>
      </c>
      <c r="C449" s="51">
        <v>14414</v>
      </c>
      <c r="E449" s="51" t="s">
        <v>18</v>
      </c>
      <c r="F449" s="51" t="s">
        <v>17</v>
      </c>
      <c r="G449" s="51" t="s">
        <v>31</v>
      </c>
      <c r="J449" s="51" t="s">
        <v>18</v>
      </c>
      <c r="K449" s="51" t="s">
        <v>104</v>
      </c>
      <c r="M449" s="51" t="s">
        <v>38</v>
      </c>
      <c r="P449" s="51" t="s">
        <v>92</v>
      </c>
      <c r="Q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0" spans="1:17" ht="17.100000000000001" customHeight="1" x14ac:dyDescent="0.25">
      <c r="A450" s="51" t="s">
        <v>556</v>
      </c>
      <c r="B450" s="51" t="s">
        <v>111</v>
      </c>
      <c r="C450" s="51">
        <v>14414</v>
      </c>
      <c r="E450" s="51" t="s">
        <v>18</v>
      </c>
      <c r="F450" s="51" t="s">
        <v>17</v>
      </c>
      <c r="G450" s="51" t="s">
        <v>31</v>
      </c>
      <c r="J450" s="51" t="s">
        <v>18</v>
      </c>
      <c r="K450" s="51" t="s">
        <v>19</v>
      </c>
      <c r="M450" s="51" t="s">
        <v>38</v>
      </c>
      <c r="P450" s="51" t="s">
        <v>92</v>
      </c>
      <c r="Q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1" spans="1:17" ht="17.100000000000001" customHeight="1" x14ac:dyDescent="0.25">
      <c r="A451" s="51" t="s">
        <v>557</v>
      </c>
      <c r="B451" s="51" t="s">
        <v>111</v>
      </c>
      <c r="C451" s="51">
        <v>14414</v>
      </c>
      <c r="E451" s="51" t="s">
        <v>18</v>
      </c>
      <c r="F451" s="51" t="s">
        <v>17</v>
      </c>
      <c r="G451" s="51" t="s">
        <v>31</v>
      </c>
      <c r="J451" s="51" t="s">
        <v>18</v>
      </c>
      <c r="K451" s="51" t="s">
        <v>19</v>
      </c>
      <c r="M451" s="51" t="s">
        <v>38</v>
      </c>
      <c r="P451" s="51" t="s">
        <v>92</v>
      </c>
      <c r="Q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2" spans="1:17" ht="17.100000000000001" customHeight="1" x14ac:dyDescent="0.25">
      <c r="A452" s="51" t="s">
        <v>558</v>
      </c>
      <c r="B452" s="51" t="s">
        <v>111</v>
      </c>
      <c r="C452" s="51">
        <v>14414</v>
      </c>
      <c r="E452" s="51" t="s">
        <v>18</v>
      </c>
      <c r="F452" s="51" t="s">
        <v>17</v>
      </c>
      <c r="G452" s="51" t="s">
        <v>31</v>
      </c>
      <c r="J452" s="51" t="s">
        <v>18</v>
      </c>
      <c r="K452" s="51" t="s">
        <v>104</v>
      </c>
      <c r="M452" s="51" t="s">
        <v>38</v>
      </c>
      <c r="P452" s="51" t="s">
        <v>92</v>
      </c>
      <c r="Q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3" spans="1:17" ht="17.100000000000001" customHeight="1" x14ac:dyDescent="0.25">
      <c r="A453" s="51" t="s">
        <v>559</v>
      </c>
      <c r="B453" s="51" t="s">
        <v>111</v>
      </c>
      <c r="C453" s="51">
        <v>14414</v>
      </c>
      <c r="E453" s="51" t="s">
        <v>18</v>
      </c>
      <c r="F453" s="51" t="s">
        <v>17</v>
      </c>
      <c r="G453" s="51" t="s">
        <v>31</v>
      </c>
      <c r="J453" s="51" t="s">
        <v>18</v>
      </c>
      <c r="K453" s="51" t="s">
        <v>104</v>
      </c>
      <c r="M453" s="51" t="s">
        <v>38</v>
      </c>
      <c r="P453" s="51" t="s">
        <v>92</v>
      </c>
      <c r="Q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4" spans="1:17" ht="17.100000000000001" customHeight="1" x14ac:dyDescent="0.25">
      <c r="A454" s="51" t="s">
        <v>560</v>
      </c>
      <c r="B454" s="51" t="s">
        <v>111</v>
      </c>
      <c r="C454" s="51">
        <v>14414</v>
      </c>
      <c r="E454" s="51" t="s">
        <v>25</v>
      </c>
      <c r="F454" s="51" t="s">
        <v>17</v>
      </c>
      <c r="G454" s="51" t="s">
        <v>31</v>
      </c>
      <c r="J454" s="51" t="s">
        <v>25</v>
      </c>
      <c r="K454" s="51" t="s">
        <v>104</v>
      </c>
      <c r="M454" s="51" t="s">
        <v>38</v>
      </c>
      <c r="P454" s="51" t="s">
        <v>92</v>
      </c>
      <c r="Q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5" spans="1:17" ht="17.100000000000001" customHeight="1" x14ac:dyDescent="0.25">
      <c r="A455" s="51" t="s">
        <v>561</v>
      </c>
      <c r="B455" s="51" t="s">
        <v>111</v>
      </c>
      <c r="C455" s="51">
        <v>14414</v>
      </c>
      <c r="E455" s="51" t="s">
        <v>18</v>
      </c>
      <c r="F455" s="51" t="s">
        <v>17</v>
      </c>
      <c r="G455" s="51" t="s">
        <v>31</v>
      </c>
      <c r="J455" s="51" t="s">
        <v>18</v>
      </c>
      <c r="K455" s="51" t="s">
        <v>19</v>
      </c>
      <c r="M455" s="51" t="s">
        <v>38</v>
      </c>
      <c r="P455" s="51" t="s">
        <v>92</v>
      </c>
      <c r="Q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6" spans="1:17" ht="17.100000000000001" customHeight="1" x14ac:dyDescent="0.25">
      <c r="A456" s="51" t="s">
        <v>562</v>
      </c>
      <c r="B456" s="51" t="s">
        <v>111</v>
      </c>
      <c r="C456" s="51">
        <v>14414</v>
      </c>
      <c r="E456" s="51" t="s">
        <v>18</v>
      </c>
      <c r="F456" s="51" t="s">
        <v>17</v>
      </c>
      <c r="G456" s="51" t="s">
        <v>31</v>
      </c>
      <c r="J456" s="51" t="s">
        <v>18</v>
      </c>
      <c r="K456" s="51" t="s">
        <v>104</v>
      </c>
      <c r="M456" s="51" t="s">
        <v>38</v>
      </c>
      <c r="P456" s="51" t="s">
        <v>92</v>
      </c>
      <c r="Q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7" spans="1:17" ht="17.100000000000001" customHeight="1" x14ac:dyDescent="0.25">
      <c r="A457" s="51" t="s">
        <v>563</v>
      </c>
      <c r="B457" s="51" t="s">
        <v>111</v>
      </c>
      <c r="C457" s="51">
        <v>14414</v>
      </c>
      <c r="E457" s="51" t="s">
        <v>18</v>
      </c>
      <c r="F457" s="51" t="s">
        <v>17</v>
      </c>
      <c r="G457" s="51" t="s">
        <v>31</v>
      </c>
      <c r="J457" s="51" t="s">
        <v>18</v>
      </c>
      <c r="K457" s="51" t="s">
        <v>19</v>
      </c>
      <c r="M457" s="51" t="s">
        <v>38</v>
      </c>
      <c r="P457" s="51" t="s">
        <v>92</v>
      </c>
      <c r="Q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8" spans="1:17" ht="17.100000000000001" customHeight="1" x14ac:dyDescent="0.25">
      <c r="A458" s="51" t="s">
        <v>564</v>
      </c>
      <c r="B458" s="51" t="s">
        <v>111</v>
      </c>
      <c r="C458" s="51">
        <v>14414</v>
      </c>
      <c r="E458" s="51" t="s">
        <v>18</v>
      </c>
      <c r="F458" s="51" t="s">
        <v>17</v>
      </c>
      <c r="G458" s="51" t="s">
        <v>31</v>
      </c>
      <c r="J458" s="51" t="s">
        <v>18</v>
      </c>
      <c r="K458" s="51" t="s">
        <v>104</v>
      </c>
      <c r="M458" s="51" t="s">
        <v>38</v>
      </c>
      <c r="P458" s="51" t="s">
        <v>92</v>
      </c>
      <c r="Q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9" spans="1:17" ht="17.100000000000001" customHeight="1" x14ac:dyDescent="0.25">
      <c r="A459" s="51" t="s">
        <v>565</v>
      </c>
      <c r="B459" s="51" t="s">
        <v>111</v>
      </c>
      <c r="C459" s="51">
        <v>14414</v>
      </c>
      <c r="E459" s="51" t="s">
        <v>18</v>
      </c>
      <c r="F459" s="51" t="s">
        <v>17</v>
      </c>
      <c r="G459" s="51" t="s">
        <v>31</v>
      </c>
      <c r="J459" s="51" t="s">
        <v>18</v>
      </c>
      <c r="K459" s="51" t="s">
        <v>19</v>
      </c>
      <c r="M459" s="51" t="s">
        <v>38</v>
      </c>
      <c r="P459" s="51" t="s">
        <v>92</v>
      </c>
      <c r="Q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0" spans="1:17" ht="17.100000000000001" customHeight="1" x14ac:dyDescent="0.25">
      <c r="A460" s="51" t="s">
        <v>566</v>
      </c>
      <c r="B460" s="51" t="s">
        <v>111</v>
      </c>
      <c r="C460" s="51">
        <v>14414</v>
      </c>
      <c r="E460" s="51" t="s">
        <v>25</v>
      </c>
      <c r="F460" s="51" t="s">
        <v>17</v>
      </c>
      <c r="G460" s="51" t="s">
        <v>31</v>
      </c>
      <c r="J460" s="51" t="s">
        <v>25</v>
      </c>
      <c r="K460" s="51" t="s">
        <v>19</v>
      </c>
      <c r="M460" s="51" t="s">
        <v>39</v>
      </c>
      <c r="P460" s="51" t="s">
        <v>92</v>
      </c>
      <c r="Q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1" spans="1:17" ht="17.100000000000001" customHeight="1" x14ac:dyDescent="0.25">
      <c r="A461" s="51" t="s">
        <v>567</v>
      </c>
      <c r="B461" s="51" t="s">
        <v>111</v>
      </c>
      <c r="C461" s="51">
        <v>14414</v>
      </c>
      <c r="E461" s="51" t="s">
        <v>18</v>
      </c>
      <c r="F461" s="51" t="s">
        <v>17</v>
      </c>
      <c r="G461" s="51" t="s">
        <v>31</v>
      </c>
      <c r="J461" s="51" t="s">
        <v>18</v>
      </c>
      <c r="K461" s="51" t="s">
        <v>104</v>
      </c>
      <c r="M461" s="51" t="s">
        <v>38</v>
      </c>
      <c r="P461" s="51" t="s">
        <v>92</v>
      </c>
      <c r="Q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2" spans="1:17" ht="17.100000000000001" customHeight="1" x14ac:dyDescent="0.25">
      <c r="A462" s="51" t="s">
        <v>568</v>
      </c>
      <c r="B462" s="51" t="s">
        <v>111</v>
      </c>
      <c r="C462" s="51">
        <v>14414</v>
      </c>
      <c r="E462" s="51" t="s">
        <v>25</v>
      </c>
      <c r="F462" s="51" t="s">
        <v>17</v>
      </c>
      <c r="G462" s="51" t="s">
        <v>31</v>
      </c>
      <c r="J462" s="51" t="s">
        <v>25</v>
      </c>
      <c r="K462" s="51" t="s">
        <v>104</v>
      </c>
      <c r="M462" s="51" t="s">
        <v>38</v>
      </c>
      <c r="P462" s="51" t="s">
        <v>92</v>
      </c>
      <c r="Q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3" spans="1:17" ht="17.100000000000001" customHeight="1" x14ac:dyDescent="0.25">
      <c r="A463" s="51" t="s">
        <v>569</v>
      </c>
      <c r="B463" s="51" t="s">
        <v>111</v>
      </c>
      <c r="C463" s="51">
        <v>14414</v>
      </c>
      <c r="E463" s="51" t="s">
        <v>18</v>
      </c>
      <c r="F463" s="51" t="s">
        <v>17</v>
      </c>
      <c r="G463" s="51" t="s">
        <v>31</v>
      </c>
      <c r="J463" s="51" t="s">
        <v>18</v>
      </c>
      <c r="K463" s="51" t="s">
        <v>19</v>
      </c>
      <c r="M463" s="51" t="s">
        <v>38</v>
      </c>
      <c r="P463" s="51" t="s">
        <v>92</v>
      </c>
      <c r="Q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4" spans="1:17" ht="17.100000000000001" customHeight="1" x14ac:dyDescent="0.25">
      <c r="A464" s="51" t="s">
        <v>570</v>
      </c>
      <c r="B464" s="51" t="s">
        <v>111</v>
      </c>
      <c r="C464" s="51">
        <v>14414</v>
      </c>
      <c r="E464" s="51" t="s">
        <v>18</v>
      </c>
      <c r="F464" s="51" t="s">
        <v>17</v>
      </c>
      <c r="G464" s="51" t="s">
        <v>31</v>
      </c>
      <c r="J464" s="51" t="s">
        <v>18</v>
      </c>
      <c r="K464" s="51" t="s">
        <v>104</v>
      </c>
      <c r="M464" s="51" t="s">
        <v>38</v>
      </c>
      <c r="P464" s="51" t="s">
        <v>92</v>
      </c>
      <c r="Q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5" spans="1:17" ht="17.100000000000001" customHeight="1" x14ac:dyDescent="0.25">
      <c r="A465" s="51" t="s">
        <v>571</v>
      </c>
      <c r="B465" s="51" t="s">
        <v>111</v>
      </c>
      <c r="C465" s="51">
        <v>14414</v>
      </c>
      <c r="E465" s="51" t="s">
        <v>18</v>
      </c>
      <c r="F465" s="51" t="s">
        <v>17</v>
      </c>
      <c r="G465" s="51" t="s">
        <v>31</v>
      </c>
      <c r="J465" s="51" t="s">
        <v>18</v>
      </c>
      <c r="K465" s="51" t="s">
        <v>104</v>
      </c>
      <c r="M465" s="51" t="s">
        <v>38</v>
      </c>
      <c r="P465" s="51" t="s">
        <v>92</v>
      </c>
      <c r="Q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6" spans="1:17" ht="17.100000000000001" customHeight="1" x14ac:dyDescent="0.25">
      <c r="A466" s="51" t="s">
        <v>572</v>
      </c>
      <c r="B466" s="51" t="s">
        <v>111</v>
      </c>
      <c r="C466" s="51">
        <v>14414</v>
      </c>
      <c r="E466" s="51" t="s">
        <v>18</v>
      </c>
      <c r="F466" s="51" t="s">
        <v>17</v>
      </c>
      <c r="G466" s="51" t="s">
        <v>31</v>
      </c>
      <c r="J466" s="51" t="s">
        <v>18</v>
      </c>
      <c r="K466" s="51" t="s">
        <v>19</v>
      </c>
      <c r="M466" s="51" t="s">
        <v>38</v>
      </c>
      <c r="P466" s="51" t="s">
        <v>92</v>
      </c>
      <c r="Q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7" spans="1:17" ht="17.100000000000001" customHeight="1" x14ac:dyDescent="0.25">
      <c r="A467" s="51" t="s">
        <v>573</v>
      </c>
      <c r="B467" s="51" t="s">
        <v>111</v>
      </c>
      <c r="C467" s="51">
        <v>14414</v>
      </c>
      <c r="E467" s="51" t="s">
        <v>18</v>
      </c>
      <c r="F467" s="51" t="s">
        <v>17</v>
      </c>
      <c r="G467" s="51" t="s">
        <v>31</v>
      </c>
      <c r="J467" s="51" t="s">
        <v>18</v>
      </c>
      <c r="K467" s="51" t="s">
        <v>19</v>
      </c>
      <c r="M467" s="51" t="s">
        <v>41</v>
      </c>
      <c r="P467" s="51" t="s">
        <v>92</v>
      </c>
      <c r="Q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8" spans="1:17" ht="17.100000000000001" customHeight="1" x14ac:dyDescent="0.25">
      <c r="A468" s="51" t="s">
        <v>574</v>
      </c>
      <c r="B468" s="51" t="s">
        <v>111</v>
      </c>
      <c r="C468" s="51">
        <v>14414</v>
      </c>
      <c r="E468" s="51" t="s">
        <v>18</v>
      </c>
      <c r="F468" s="51" t="s">
        <v>17</v>
      </c>
      <c r="G468" s="51" t="s">
        <v>31</v>
      </c>
      <c r="J468" s="51" t="s">
        <v>18</v>
      </c>
      <c r="K468" s="51" t="s">
        <v>19</v>
      </c>
      <c r="M468" s="51" t="s">
        <v>38</v>
      </c>
      <c r="P468" s="51" t="s">
        <v>92</v>
      </c>
      <c r="Q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9" spans="1:17" ht="17.100000000000001" customHeight="1" x14ac:dyDescent="0.25">
      <c r="A469" s="51" t="s">
        <v>575</v>
      </c>
      <c r="B469" s="51" t="s">
        <v>111</v>
      </c>
      <c r="C469" s="51">
        <v>14414</v>
      </c>
      <c r="E469" s="51" t="s">
        <v>18</v>
      </c>
      <c r="F469" s="51" t="s">
        <v>17</v>
      </c>
      <c r="G469" s="51" t="s">
        <v>31</v>
      </c>
      <c r="J469" s="51" t="s">
        <v>18</v>
      </c>
      <c r="K469" s="51" t="s">
        <v>19</v>
      </c>
      <c r="M469" s="51" t="s">
        <v>38</v>
      </c>
      <c r="P469" s="51" t="s">
        <v>92</v>
      </c>
      <c r="Q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0" spans="1:17" ht="17.100000000000001" customHeight="1" x14ac:dyDescent="0.25">
      <c r="A470" s="51" t="s">
        <v>576</v>
      </c>
      <c r="B470" s="51" t="s">
        <v>111</v>
      </c>
      <c r="C470" s="51">
        <v>14414</v>
      </c>
      <c r="E470" s="51" t="s">
        <v>25</v>
      </c>
      <c r="F470" s="51" t="s">
        <v>17</v>
      </c>
      <c r="G470" s="51" t="s">
        <v>31</v>
      </c>
      <c r="J470" s="51" t="s">
        <v>25</v>
      </c>
      <c r="K470" s="51" t="s">
        <v>19</v>
      </c>
      <c r="M470" s="51" t="s">
        <v>38</v>
      </c>
      <c r="P470" s="51" t="s">
        <v>92</v>
      </c>
      <c r="Q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1" spans="1:17" ht="17.100000000000001" customHeight="1" x14ac:dyDescent="0.25">
      <c r="A471" s="51" t="s">
        <v>577</v>
      </c>
      <c r="B471" s="51" t="s">
        <v>111</v>
      </c>
      <c r="C471" s="51">
        <v>14414</v>
      </c>
      <c r="E471" s="51" t="s">
        <v>18</v>
      </c>
      <c r="F471" s="51" t="s">
        <v>17</v>
      </c>
      <c r="G471" s="51" t="s">
        <v>31</v>
      </c>
      <c r="J471" s="51" t="s">
        <v>18</v>
      </c>
      <c r="K471" s="51" t="s">
        <v>19</v>
      </c>
      <c r="M471" s="51" t="s">
        <v>41</v>
      </c>
      <c r="P471" s="51" t="s">
        <v>92</v>
      </c>
      <c r="Q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2" spans="1:17" ht="17.100000000000001" customHeight="1" x14ac:dyDescent="0.25">
      <c r="A472" s="51" t="s">
        <v>577</v>
      </c>
      <c r="B472" s="51" t="s">
        <v>111</v>
      </c>
      <c r="C472" s="51">
        <v>14414</v>
      </c>
      <c r="E472" s="51" t="s">
        <v>18</v>
      </c>
      <c r="F472" s="51" t="s">
        <v>17</v>
      </c>
      <c r="G472" s="51" t="s">
        <v>31</v>
      </c>
      <c r="J472" s="51" t="s">
        <v>18</v>
      </c>
      <c r="K472" s="51" t="s">
        <v>19</v>
      </c>
      <c r="M472" s="51" t="s">
        <v>41</v>
      </c>
      <c r="P472" s="51" t="s">
        <v>92</v>
      </c>
      <c r="Q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3" spans="1:17" ht="17.100000000000001" customHeight="1" x14ac:dyDescent="0.25">
      <c r="A473" s="51" t="s">
        <v>578</v>
      </c>
      <c r="B473" s="51" t="s">
        <v>111</v>
      </c>
      <c r="C473" s="51">
        <v>14414</v>
      </c>
      <c r="E473" s="51" t="s">
        <v>25</v>
      </c>
      <c r="F473" s="51" t="s">
        <v>17</v>
      </c>
      <c r="G473" s="51" t="s">
        <v>31</v>
      </c>
      <c r="J473" s="51" t="s">
        <v>25</v>
      </c>
      <c r="K473" s="51" t="s">
        <v>19</v>
      </c>
      <c r="M473" s="51" t="s">
        <v>39</v>
      </c>
      <c r="P473" s="51" t="s">
        <v>92</v>
      </c>
      <c r="Q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4" spans="1:17" ht="17.100000000000001" customHeight="1" x14ac:dyDescent="0.25">
      <c r="A474" s="51" t="s">
        <v>579</v>
      </c>
      <c r="B474" s="51" t="s">
        <v>111</v>
      </c>
      <c r="C474" s="51">
        <v>14414</v>
      </c>
      <c r="E474" s="51" t="s">
        <v>18</v>
      </c>
      <c r="F474" s="51" t="s">
        <v>17</v>
      </c>
      <c r="G474" s="51" t="s">
        <v>31</v>
      </c>
      <c r="J474" s="51" t="s">
        <v>18</v>
      </c>
      <c r="K474" s="51" t="s">
        <v>104</v>
      </c>
      <c r="M474" s="51" t="s">
        <v>38</v>
      </c>
      <c r="P474" s="51" t="s">
        <v>92</v>
      </c>
      <c r="Q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5" spans="1:17" ht="17.100000000000001" customHeight="1" x14ac:dyDescent="0.25">
      <c r="A475" s="51" t="s">
        <v>580</v>
      </c>
      <c r="B475" s="51" t="s">
        <v>111</v>
      </c>
      <c r="C475" s="51">
        <v>14414</v>
      </c>
      <c r="E475" s="51" t="s">
        <v>18</v>
      </c>
      <c r="F475" s="51" t="s">
        <v>17</v>
      </c>
      <c r="G475" s="51" t="s">
        <v>31</v>
      </c>
      <c r="J475" s="51" t="s">
        <v>18</v>
      </c>
      <c r="K475" s="51" t="s">
        <v>19</v>
      </c>
      <c r="M475" s="51" t="s">
        <v>38</v>
      </c>
      <c r="P475" s="51" t="s">
        <v>92</v>
      </c>
      <c r="Q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6" spans="1:17" ht="17.100000000000001" customHeight="1" x14ac:dyDescent="0.25">
      <c r="A476" s="51" t="s">
        <v>581</v>
      </c>
      <c r="B476" s="51" t="s">
        <v>111</v>
      </c>
      <c r="C476" s="51">
        <v>14414</v>
      </c>
      <c r="E476" s="51" t="s">
        <v>25</v>
      </c>
      <c r="F476" s="51" t="s">
        <v>17</v>
      </c>
      <c r="G476" s="51" t="s">
        <v>19</v>
      </c>
      <c r="J476" s="51" t="s">
        <v>25</v>
      </c>
      <c r="K476" s="51" t="s">
        <v>19</v>
      </c>
      <c r="M476" s="51" t="s">
        <v>38</v>
      </c>
      <c r="P476" s="51" t="s">
        <v>92</v>
      </c>
      <c r="Q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7" spans="1:17" ht="17.100000000000001" customHeight="1" x14ac:dyDescent="0.25">
      <c r="A477" s="51" t="s">
        <v>582</v>
      </c>
      <c r="B477" s="51" t="s">
        <v>111</v>
      </c>
      <c r="C477" s="51">
        <v>14414</v>
      </c>
      <c r="E477" s="51" t="s">
        <v>25</v>
      </c>
      <c r="F477" s="51" t="s">
        <v>17</v>
      </c>
      <c r="G477" s="51" t="s">
        <v>31</v>
      </c>
      <c r="J477" s="51" t="s">
        <v>25</v>
      </c>
      <c r="K477" s="51" t="s">
        <v>19</v>
      </c>
      <c r="M477" s="51" t="s">
        <v>38</v>
      </c>
      <c r="P477" s="51" t="s">
        <v>92</v>
      </c>
      <c r="Q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8" spans="1:17" ht="17.100000000000001" customHeight="1" x14ac:dyDescent="0.25">
      <c r="A478" s="51" t="s">
        <v>583</v>
      </c>
      <c r="B478" s="51" t="s">
        <v>111</v>
      </c>
      <c r="C478" s="51">
        <v>14414</v>
      </c>
      <c r="E478" s="51" t="s">
        <v>25</v>
      </c>
      <c r="F478" s="51" t="s">
        <v>17</v>
      </c>
      <c r="G478" s="51" t="s">
        <v>19</v>
      </c>
      <c r="J478" s="51" t="s">
        <v>25</v>
      </c>
      <c r="K478" s="51" t="s">
        <v>19</v>
      </c>
      <c r="M478" s="51" t="s">
        <v>38</v>
      </c>
      <c r="P478" s="51" t="s">
        <v>242</v>
      </c>
      <c r="Q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9" spans="1:17" ht="17.100000000000001" customHeight="1" x14ac:dyDescent="0.25">
      <c r="A479" s="51" t="s">
        <v>584</v>
      </c>
      <c r="B479" s="51" t="s">
        <v>111</v>
      </c>
      <c r="C479" s="51">
        <v>14414</v>
      </c>
      <c r="E479" s="51" t="s">
        <v>18</v>
      </c>
      <c r="F479" s="51" t="s">
        <v>17</v>
      </c>
      <c r="G479" s="51" t="s">
        <v>31</v>
      </c>
      <c r="J479" s="51" t="s">
        <v>18</v>
      </c>
      <c r="K479" s="51" t="s">
        <v>19</v>
      </c>
      <c r="M479" s="51" t="s">
        <v>39</v>
      </c>
      <c r="P479" s="51" t="s">
        <v>242</v>
      </c>
      <c r="Q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0" spans="1:17" ht="17.100000000000001" customHeight="1" x14ac:dyDescent="0.25">
      <c r="A480" s="51" t="s">
        <v>585</v>
      </c>
      <c r="B480" s="51" t="s">
        <v>111</v>
      </c>
      <c r="C480" s="51">
        <v>14414</v>
      </c>
      <c r="E480" s="51" t="s">
        <v>25</v>
      </c>
      <c r="F480" s="51" t="s">
        <v>17</v>
      </c>
      <c r="G480" s="51" t="s">
        <v>31</v>
      </c>
      <c r="J480" s="51" t="s">
        <v>25</v>
      </c>
      <c r="K480" s="51" t="s">
        <v>19</v>
      </c>
      <c r="M480" s="51" t="s">
        <v>38</v>
      </c>
      <c r="P480" s="51" t="s">
        <v>92</v>
      </c>
      <c r="Q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1" spans="1:17" ht="17.100000000000001" customHeight="1" x14ac:dyDescent="0.25">
      <c r="A481" s="51" t="s">
        <v>586</v>
      </c>
      <c r="B481" s="51" t="s">
        <v>111</v>
      </c>
      <c r="C481" s="51">
        <v>14414</v>
      </c>
      <c r="E481" s="51" t="s">
        <v>18</v>
      </c>
      <c r="F481" s="51" t="s">
        <v>17</v>
      </c>
      <c r="G481" s="51" t="s">
        <v>31</v>
      </c>
      <c r="J481" s="51" t="s">
        <v>18</v>
      </c>
      <c r="K481" s="51" t="s">
        <v>104</v>
      </c>
      <c r="M481" s="51" t="s">
        <v>38</v>
      </c>
      <c r="P481" s="51" t="s">
        <v>92</v>
      </c>
      <c r="Q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2" spans="1:17" ht="17.100000000000001" customHeight="1" x14ac:dyDescent="0.25">
      <c r="A482" s="51" t="s">
        <v>587</v>
      </c>
      <c r="B482" s="51" t="s">
        <v>111</v>
      </c>
      <c r="C482" s="51">
        <v>14414</v>
      </c>
      <c r="E482" s="51" t="s">
        <v>25</v>
      </c>
      <c r="F482" s="51" t="s">
        <v>17</v>
      </c>
      <c r="G482" s="51" t="s">
        <v>28</v>
      </c>
      <c r="J482" s="51" t="s">
        <v>25</v>
      </c>
      <c r="K482" s="51" t="s">
        <v>19</v>
      </c>
      <c r="M482" s="51" t="s">
        <v>38</v>
      </c>
      <c r="P482" s="51" t="s">
        <v>92</v>
      </c>
      <c r="Q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3" spans="1:17" ht="17.100000000000001" customHeight="1" x14ac:dyDescent="0.25">
      <c r="A483" s="51" t="s">
        <v>588</v>
      </c>
      <c r="B483" s="51" t="s">
        <v>111</v>
      </c>
      <c r="C483" s="51">
        <v>14414</v>
      </c>
      <c r="E483" s="51" t="s">
        <v>25</v>
      </c>
      <c r="F483" s="51" t="s">
        <v>17</v>
      </c>
      <c r="G483" s="51" t="s">
        <v>16</v>
      </c>
      <c r="J483" s="51" t="s">
        <v>25</v>
      </c>
      <c r="K483" s="51" t="s">
        <v>19</v>
      </c>
      <c r="M483" s="51" t="s">
        <v>38</v>
      </c>
      <c r="P483" s="51" t="s">
        <v>92</v>
      </c>
      <c r="Q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4" spans="1:17" ht="17.100000000000001" customHeight="1" x14ac:dyDescent="0.25">
      <c r="A484" s="51" t="s">
        <v>589</v>
      </c>
      <c r="B484" s="51" t="s">
        <v>111</v>
      </c>
      <c r="C484" s="51">
        <v>14414</v>
      </c>
      <c r="E484" s="51" t="s">
        <v>18</v>
      </c>
      <c r="F484" s="51" t="s">
        <v>17</v>
      </c>
      <c r="G484" s="51" t="s">
        <v>31</v>
      </c>
      <c r="J484" s="51" t="s">
        <v>18</v>
      </c>
      <c r="K484" s="51" t="s">
        <v>19</v>
      </c>
      <c r="M484" s="51" t="s">
        <v>38</v>
      </c>
      <c r="P484" s="51" t="s">
        <v>92</v>
      </c>
      <c r="Q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5" spans="1:17" ht="17.100000000000001" customHeight="1" x14ac:dyDescent="0.25">
      <c r="A485" s="51" t="s">
        <v>590</v>
      </c>
      <c r="B485" s="51" t="s">
        <v>111</v>
      </c>
      <c r="C485" s="51">
        <v>14414</v>
      </c>
      <c r="E485" s="51" t="s">
        <v>27</v>
      </c>
      <c r="F485" s="51" t="s">
        <v>17</v>
      </c>
      <c r="G485" s="51" t="s">
        <v>16</v>
      </c>
      <c r="J485" s="51" t="s">
        <v>27</v>
      </c>
      <c r="K485" s="51" t="s">
        <v>19</v>
      </c>
      <c r="M485" s="51" t="s">
        <v>41</v>
      </c>
      <c r="P485" s="51" t="s">
        <v>26</v>
      </c>
      <c r="Q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6" spans="1:17" ht="17.100000000000001" customHeight="1" x14ac:dyDescent="0.25">
      <c r="A486" s="51" t="s">
        <v>591</v>
      </c>
      <c r="B486" s="51" t="s">
        <v>111</v>
      </c>
      <c r="C486" s="51">
        <v>14414</v>
      </c>
      <c r="E486" s="51" t="s">
        <v>18</v>
      </c>
      <c r="F486" s="51" t="s">
        <v>17</v>
      </c>
      <c r="G486" s="51" t="s">
        <v>19</v>
      </c>
      <c r="J486" s="51" t="s">
        <v>18</v>
      </c>
      <c r="K486" s="51" t="s">
        <v>19</v>
      </c>
      <c r="M486" s="51" t="s">
        <v>38</v>
      </c>
      <c r="P486" s="51" t="s">
        <v>92</v>
      </c>
      <c r="Q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7" spans="1:17" ht="17.100000000000001" customHeight="1" x14ac:dyDescent="0.25">
      <c r="A487" s="51" t="s">
        <v>592</v>
      </c>
      <c r="B487" s="51" t="s">
        <v>111</v>
      </c>
      <c r="C487" s="51">
        <v>14414</v>
      </c>
      <c r="E487" s="51" t="s">
        <v>18</v>
      </c>
      <c r="F487" s="51" t="s">
        <v>17</v>
      </c>
      <c r="G487" s="51" t="s">
        <v>16</v>
      </c>
      <c r="J487" s="51" t="s">
        <v>18</v>
      </c>
      <c r="K487" s="51" t="s">
        <v>19</v>
      </c>
      <c r="M487" s="51" t="s">
        <v>38</v>
      </c>
      <c r="P487" s="51" t="s">
        <v>92</v>
      </c>
      <c r="Q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8" spans="1:17" ht="17.100000000000001" customHeight="1" x14ac:dyDescent="0.25">
      <c r="A488" s="51" t="s">
        <v>593</v>
      </c>
      <c r="B488" s="51" t="s">
        <v>111</v>
      </c>
      <c r="C488" s="51">
        <v>14414</v>
      </c>
      <c r="E488" s="51" t="s">
        <v>18</v>
      </c>
      <c r="F488" s="51" t="s">
        <v>17</v>
      </c>
      <c r="G488" s="51" t="s">
        <v>31</v>
      </c>
      <c r="J488" s="51" t="s">
        <v>18</v>
      </c>
      <c r="K488" s="51" t="s">
        <v>104</v>
      </c>
      <c r="M488" s="51" t="s">
        <v>38</v>
      </c>
      <c r="P488" s="51" t="s">
        <v>92</v>
      </c>
      <c r="Q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9" spans="1:17" ht="17.100000000000001" customHeight="1" x14ac:dyDescent="0.25">
      <c r="A489" s="51" t="s">
        <v>594</v>
      </c>
      <c r="B489" s="51" t="s">
        <v>111</v>
      </c>
      <c r="C489" s="51">
        <v>14414</v>
      </c>
      <c r="E489" s="51" t="s">
        <v>25</v>
      </c>
      <c r="F489" s="51" t="s">
        <v>17</v>
      </c>
      <c r="G489" s="51" t="s">
        <v>31</v>
      </c>
      <c r="J489" s="51" t="s">
        <v>25</v>
      </c>
      <c r="K489" s="51" t="s">
        <v>104</v>
      </c>
      <c r="M489" s="51" t="s">
        <v>38</v>
      </c>
      <c r="P489" s="51" t="s">
        <v>92</v>
      </c>
      <c r="Q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0" spans="1:17" ht="17.100000000000001" customHeight="1" x14ac:dyDescent="0.25">
      <c r="A490" s="51" t="s">
        <v>595</v>
      </c>
      <c r="B490" s="51" t="s">
        <v>111</v>
      </c>
      <c r="C490" s="51">
        <v>14414</v>
      </c>
      <c r="E490" s="51" t="s">
        <v>25</v>
      </c>
      <c r="F490" s="51" t="s">
        <v>17</v>
      </c>
      <c r="G490" s="51" t="s">
        <v>31</v>
      </c>
      <c r="J490" s="51" t="s">
        <v>25</v>
      </c>
      <c r="K490" s="51" t="s">
        <v>19</v>
      </c>
      <c r="M490" s="51" t="s">
        <v>38</v>
      </c>
      <c r="P490" s="51" t="s">
        <v>92</v>
      </c>
      <c r="Q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1" spans="1:17" ht="17.100000000000001" customHeight="1" x14ac:dyDescent="0.25">
      <c r="A491" s="51" t="s">
        <v>596</v>
      </c>
      <c r="B491" s="51" t="s">
        <v>111</v>
      </c>
      <c r="C491" s="51">
        <v>14414</v>
      </c>
      <c r="E491" s="51" t="s">
        <v>25</v>
      </c>
      <c r="F491" s="51" t="s">
        <v>17</v>
      </c>
      <c r="G491" s="51" t="s">
        <v>31</v>
      </c>
      <c r="J491" s="51" t="s">
        <v>25</v>
      </c>
      <c r="K491" s="51" t="s">
        <v>104</v>
      </c>
      <c r="M491" s="51" t="s">
        <v>38</v>
      </c>
      <c r="P491" s="51" t="s">
        <v>92</v>
      </c>
      <c r="Q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2" spans="1:17" ht="17.100000000000001" customHeight="1" x14ac:dyDescent="0.25">
      <c r="A492" s="51" t="s">
        <v>597</v>
      </c>
      <c r="B492" s="51" t="s">
        <v>111</v>
      </c>
      <c r="C492" s="51">
        <v>14414</v>
      </c>
      <c r="E492" s="51" t="s">
        <v>25</v>
      </c>
      <c r="F492" s="51" t="s">
        <v>17</v>
      </c>
      <c r="G492" s="51" t="s">
        <v>31</v>
      </c>
      <c r="J492" s="51" t="s">
        <v>25</v>
      </c>
      <c r="K492" s="51" t="s">
        <v>19</v>
      </c>
      <c r="M492" s="51" t="s">
        <v>41</v>
      </c>
      <c r="P492" s="51" t="s">
        <v>92</v>
      </c>
      <c r="Q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3" spans="1:17" ht="17.100000000000001" customHeight="1" x14ac:dyDescent="0.25">
      <c r="A493" s="51" t="s">
        <v>598</v>
      </c>
      <c r="B493" s="51" t="s">
        <v>111</v>
      </c>
      <c r="C493" s="51">
        <v>14414</v>
      </c>
      <c r="E493" s="51" t="s">
        <v>27</v>
      </c>
      <c r="F493" s="51" t="s">
        <v>17</v>
      </c>
      <c r="G493" s="51" t="s">
        <v>16</v>
      </c>
      <c r="J493" s="51" t="s">
        <v>27</v>
      </c>
      <c r="K493" s="51" t="s">
        <v>19</v>
      </c>
      <c r="M493" s="51" t="s">
        <v>41</v>
      </c>
      <c r="P493" s="51" t="s">
        <v>26</v>
      </c>
      <c r="Q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4" spans="1:17" ht="17.100000000000001" customHeight="1" x14ac:dyDescent="0.25">
      <c r="A494" s="51" t="s">
        <v>599</v>
      </c>
      <c r="B494" s="51" t="s">
        <v>111</v>
      </c>
      <c r="C494" s="51">
        <v>14414</v>
      </c>
      <c r="E494" s="51" t="s">
        <v>25</v>
      </c>
      <c r="F494" s="51" t="s">
        <v>17</v>
      </c>
      <c r="G494" s="51" t="s">
        <v>31</v>
      </c>
      <c r="J494" s="51" t="s">
        <v>25</v>
      </c>
      <c r="K494" s="51" t="s">
        <v>19</v>
      </c>
      <c r="M494" s="51" t="s">
        <v>41</v>
      </c>
      <c r="P494" s="51" t="s">
        <v>92</v>
      </c>
      <c r="Q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5" spans="1:17" ht="17.100000000000001" customHeight="1" x14ac:dyDescent="0.25">
      <c r="A495" s="51" t="s">
        <v>600</v>
      </c>
      <c r="B495" s="51" t="s">
        <v>111</v>
      </c>
      <c r="C495" s="51">
        <v>14414</v>
      </c>
      <c r="E495" s="51" t="s">
        <v>25</v>
      </c>
      <c r="F495" s="51" t="s">
        <v>17</v>
      </c>
      <c r="G495" s="51" t="s">
        <v>31</v>
      </c>
      <c r="J495" s="51" t="s">
        <v>25</v>
      </c>
      <c r="K495" s="51" t="s">
        <v>104</v>
      </c>
      <c r="M495" s="51" t="s">
        <v>38</v>
      </c>
      <c r="P495" s="51" t="s">
        <v>92</v>
      </c>
      <c r="Q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6" spans="1:17" ht="17.100000000000001" customHeight="1" x14ac:dyDescent="0.25">
      <c r="A496" s="51" t="s">
        <v>601</v>
      </c>
      <c r="B496" s="51" t="s">
        <v>111</v>
      </c>
      <c r="C496" s="51">
        <v>14414</v>
      </c>
      <c r="E496" s="51" t="s">
        <v>25</v>
      </c>
      <c r="F496" s="51" t="s">
        <v>17</v>
      </c>
      <c r="G496" s="51" t="s">
        <v>16</v>
      </c>
      <c r="J496" s="51" t="s">
        <v>25</v>
      </c>
      <c r="K496" s="51" t="s">
        <v>19</v>
      </c>
      <c r="M496" s="51" t="s">
        <v>38</v>
      </c>
      <c r="P496" s="51" t="s">
        <v>92</v>
      </c>
      <c r="Q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7" spans="1:17" ht="17.100000000000001" customHeight="1" x14ac:dyDescent="0.25">
      <c r="A497" s="51" t="s">
        <v>602</v>
      </c>
      <c r="B497" s="51" t="s">
        <v>111</v>
      </c>
      <c r="C497" s="51">
        <v>14414</v>
      </c>
      <c r="E497" s="51" t="s">
        <v>25</v>
      </c>
      <c r="F497" s="51" t="s">
        <v>17</v>
      </c>
      <c r="G497" s="51" t="s">
        <v>31</v>
      </c>
      <c r="J497" s="51" t="s">
        <v>25</v>
      </c>
      <c r="K497" s="51" t="s">
        <v>19</v>
      </c>
      <c r="M497" s="51" t="s">
        <v>38</v>
      </c>
      <c r="P497" s="51" t="s">
        <v>92</v>
      </c>
      <c r="Q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8" spans="1:17" ht="17.100000000000001" customHeight="1" x14ac:dyDescent="0.25">
      <c r="A498" s="51" t="s">
        <v>603</v>
      </c>
      <c r="B498" s="51" t="s">
        <v>111</v>
      </c>
      <c r="C498" s="51">
        <v>14414</v>
      </c>
      <c r="E498" s="51" t="s">
        <v>18</v>
      </c>
      <c r="F498" s="51" t="s">
        <v>17</v>
      </c>
      <c r="G498" s="51" t="s">
        <v>31</v>
      </c>
      <c r="J498" s="51" t="s">
        <v>18</v>
      </c>
      <c r="K498" s="51" t="s">
        <v>19</v>
      </c>
      <c r="M498" s="51" t="s">
        <v>38</v>
      </c>
      <c r="P498" s="51" t="s">
        <v>92</v>
      </c>
      <c r="Q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9" spans="1:17" ht="17.100000000000001" customHeight="1" x14ac:dyDescent="0.25">
      <c r="A499" s="51" t="s">
        <v>604</v>
      </c>
      <c r="B499" s="51" t="s">
        <v>111</v>
      </c>
      <c r="C499" s="51">
        <v>14414</v>
      </c>
      <c r="E499" s="51" t="s">
        <v>25</v>
      </c>
      <c r="F499" s="51" t="s">
        <v>17</v>
      </c>
      <c r="G499" s="51" t="s">
        <v>31</v>
      </c>
      <c r="J499" s="51" t="s">
        <v>25</v>
      </c>
      <c r="K499" s="51" t="s">
        <v>19</v>
      </c>
      <c r="M499" s="51" t="s">
        <v>41</v>
      </c>
      <c r="P499" s="51" t="s">
        <v>92</v>
      </c>
      <c r="Q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0" spans="1:17" ht="17.100000000000001" customHeight="1" x14ac:dyDescent="0.25">
      <c r="A500" s="51" t="s">
        <v>605</v>
      </c>
      <c r="B500" s="51" t="s">
        <v>111</v>
      </c>
      <c r="C500" s="51">
        <v>14414</v>
      </c>
      <c r="E500" s="51" t="s">
        <v>18</v>
      </c>
      <c r="F500" s="51" t="s">
        <v>17</v>
      </c>
      <c r="G500" s="51" t="s">
        <v>16</v>
      </c>
      <c r="J500" s="51" t="s">
        <v>18</v>
      </c>
      <c r="K500" s="51" t="s">
        <v>19</v>
      </c>
      <c r="M500" s="51" t="s">
        <v>38</v>
      </c>
      <c r="P500" s="51" t="s">
        <v>92</v>
      </c>
      <c r="Q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1" spans="1:17" ht="17.100000000000001" customHeight="1" x14ac:dyDescent="0.25">
      <c r="A501" s="51" t="s">
        <v>606</v>
      </c>
      <c r="B501" s="51" t="s">
        <v>111</v>
      </c>
      <c r="C501" s="51">
        <v>14414</v>
      </c>
      <c r="E501" s="51" t="s">
        <v>18</v>
      </c>
      <c r="F501" s="51" t="s">
        <v>17</v>
      </c>
      <c r="G501" s="51" t="s">
        <v>16</v>
      </c>
      <c r="J501" s="51" t="s">
        <v>18</v>
      </c>
      <c r="K501" s="51" t="s">
        <v>19</v>
      </c>
      <c r="M501" s="51" t="s">
        <v>38</v>
      </c>
      <c r="P501" s="51" t="s">
        <v>92</v>
      </c>
      <c r="Q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2" spans="1:17" ht="17.100000000000001" customHeight="1" x14ac:dyDescent="0.25">
      <c r="A502" s="51" t="s">
        <v>607</v>
      </c>
      <c r="B502" s="51" t="s">
        <v>111</v>
      </c>
      <c r="C502" s="51">
        <v>14414</v>
      </c>
      <c r="E502" s="51" t="s">
        <v>18</v>
      </c>
      <c r="F502" s="51" t="s">
        <v>17</v>
      </c>
      <c r="G502" s="51" t="s">
        <v>16</v>
      </c>
      <c r="J502" s="51" t="s">
        <v>18</v>
      </c>
      <c r="K502" s="51" t="s">
        <v>104</v>
      </c>
      <c r="M502" s="51" t="s">
        <v>38</v>
      </c>
      <c r="P502" s="51" t="s">
        <v>92</v>
      </c>
      <c r="Q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3" spans="1:17" ht="17.100000000000001" customHeight="1" x14ac:dyDescent="0.25">
      <c r="A503" s="51" t="s">
        <v>608</v>
      </c>
      <c r="B503" s="51" t="s">
        <v>111</v>
      </c>
      <c r="C503" s="51">
        <v>14414</v>
      </c>
      <c r="E503" s="51" t="s">
        <v>18</v>
      </c>
      <c r="F503" s="51" t="s">
        <v>17</v>
      </c>
      <c r="G503" s="51" t="s">
        <v>16</v>
      </c>
      <c r="J503" s="51" t="s">
        <v>18</v>
      </c>
      <c r="K503" s="51" t="s">
        <v>16</v>
      </c>
      <c r="M503" s="51" t="s">
        <v>38</v>
      </c>
      <c r="P503" s="51" t="s">
        <v>92</v>
      </c>
      <c r="Q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4" spans="1:17" ht="17.100000000000001" customHeight="1" x14ac:dyDescent="0.25">
      <c r="A504" s="51" t="s">
        <v>609</v>
      </c>
      <c r="B504" s="51" t="s">
        <v>111</v>
      </c>
      <c r="C504" s="51">
        <v>14414</v>
      </c>
      <c r="E504" s="51" t="s">
        <v>18</v>
      </c>
      <c r="F504" s="51" t="s">
        <v>17</v>
      </c>
      <c r="G504" s="51" t="s">
        <v>16</v>
      </c>
      <c r="J504" s="51" t="s">
        <v>18</v>
      </c>
      <c r="K504" s="51" t="s">
        <v>16</v>
      </c>
      <c r="M504" s="51" t="s">
        <v>38</v>
      </c>
      <c r="P504" s="51" t="s">
        <v>92</v>
      </c>
      <c r="Q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5" spans="1:17" ht="17.100000000000001" customHeight="1" x14ac:dyDescent="0.25">
      <c r="A505" s="51" t="s">
        <v>610</v>
      </c>
      <c r="B505" s="51" t="s">
        <v>111</v>
      </c>
      <c r="C505" s="51">
        <v>14414</v>
      </c>
      <c r="E505" s="51" t="s">
        <v>27</v>
      </c>
      <c r="F505" s="51" t="s">
        <v>17</v>
      </c>
      <c r="G505" s="51" t="s">
        <v>16</v>
      </c>
      <c r="J505" s="51" t="s">
        <v>18</v>
      </c>
      <c r="K505" s="51" t="s">
        <v>19</v>
      </c>
      <c r="M505" s="51" t="s">
        <v>41</v>
      </c>
      <c r="P505" s="51" t="s">
        <v>268</v>
      </c>
      <c r="Q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6" spans="1:17" ht="17.100000000000001" customHeight="1" x14ac:dyDescent="0.25">
      <c r="A506" s="51" t="s">
        <v>611</v>
      </c>
      <c r="B506" s="51" t="s">
        <v>111</v>
      </c>
      <c r="C506" s="51">
        <v>14414</v>
      </c>
      <c r="E506" s="51" t="s">
        <v>18</v>
      </c>
      <c r="F506" s="51" t="s">
        <v>17</v>
      </c>
      <c r="G506" s="51" t="s">
        <v>16</v>
      </c>
      <c r="J506" s="51" t="s">
        <v>18</v>
      </c>
      <c r="K506" s="51" t="s">
        <v>19</v>
      </c>
      <c r="M506" s="51" t="s">
        <v>38</v>
      </c>
      <c r="P506" s="51" t="s">
        <v>92</v>
      </c>
      <c r="Q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7" spans="1:17" ht="17.100000000000001" customHeight="1" x14ac:dyDescent="0.25">
      <c r="A507" s="51" t="s">
        <v>612</v>
      </c>
      <c r="B507" s="51" t="s">
        <v>111</v>
      </c>
      <c r="C507" s="51">
        <v>14414</v>
      </c>
      <c r="E507" s="51" t="s">
        <v>18</v>
      </c>
      <c r="F507" s="51" t="s">
        <v>17</v>
      </c>
      <c r="G507" s="51" t="s">
        <v>16</v>
      </c>
      <c r="J507" s="51" t="s">
        <v>18</v>
      </c>
      <c r="K507" s="51" t="s">
        <v>19</v>
      </c>
      <c r="M507" s="51" t="s">
        <v>38</v>
      </c>
      <c r="P507" s="51" t="s">
        <v>92</v>
      </c>
      <c r="Q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8" spans="1:17" ht="17.100000000000001" customHeight="1" x14ac:dyDescent="0.25">
      <c r="A508" s="51" t="s">
        <v>613</v>
      </c>
      <c r="B508" s="51" t="s">
        <v>111</v>
      </c>
      <c r="C508" s="51">
        <v>14414</v>
      </c>
      <c r="E508" s="51" t="s">
        <v>18</v>
      </c>
      <c r="F508" s="51" t="s">
        <v>17</v>
      </c>
      <c r="G508" s="51" t="s">
        <v>16</v>
      </c>
      <c r="J508" s="51" t="s">
        <v>18</v>
      </c>
      <c r="K508" s="51" t="s">
        <v>104</v>
      </c>
      <c r="M508" s="51" t="s">
        <v>38</v>
      </c>
      <c r="P508" s="51" t="s">
        <v>92</v>
      </c>
      <c r="Q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9" spans="1:17" ht="17.100000000000001" customHeight="1" x14ac:dyDescent="0.25">
      <c r="A509" s="51" t="s">
        <v>614</v>
      </c>
      <c r="B509" s="51" t="s">
        <v>111</v>
      </c>
      <c r="C509" s="51">
        <v>14414</v>
      </c>
      <c r="E509" s="51" t="s">
        <v>18</v>
      </c>
      <c r="F509" s="51" t="s">
        <v>17</v>
      </c>
      <c r="G509" s="51" t="s">
        <v>16</v>
      </c>
      <c r="J509" s="51" t="s">
        <v>18</v>
      </c>
      <c r="K509" s="51" t="s">
        <v>104</v>
      </c>
      <c r="M509" s="51" t="s">
        <v>38</v>
      </c>
      <c r="P509" s="51" t="s">
        <v>92</v>
      </c>
      <c r="Q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0" spans="1:17" ht="17.100000000000001" customHeight="1" x14ac:dyDescent="0.25">
      <c r="A510" s="51" t="s">
        <v>615</v>
      </c>
      <c r="B510" s="51" t="s">
        <v>111</v>
      </c>
      <c r="C510" s="51">
        <v>14414</v>
      </c>
      <c r="E510" s="51" t="s">
        <v>18</v>
      </c>
      <c r="F510" s="51" t="s">
        <v>17</v>
      </c>
      <c r="G510" s="51" t="s">
        <v>16</v>
      </c>
      <c r="J510" s="51" t="s">
        <v>18</v>
      </c>
      <c r="K510" s="51" t="s">
        <v>19</v>
      </c>
      <c r="M510" s="51" t="s">
        <v>38</v>
      </c>
      <c r="P510" s="51" t="s">
        <v>92</v>
      </c>
      <c r="Q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1" spans="1:17" ht="17.100000000000001" customHeight="1" x14ac:dyDescent="0.25">
      <c r="A511" s="51" t="s">
        <v>616</v>
      </c>
      <c r="B511" s="51" t="s">
        <v>111</v>
      </c>
      <c r="C511" s="51">
        <v>14414</v>
      </c>
      <c r="E511" s="51" t="s">
        <v>18</v>
      </c>
      <c r="F511" s="51" t="s">
        <v>17</v>
      </c>
      <c r="G511" s="51" t="s">
        <v>16</v>
      </c>
      <c r="J511" s="51" t="s">
        <v>18</v>
      </c>
      <c r="K511" s="51" t="s">
        <v>16</v>
      </c>
      <c r="M511" s="51" t="s">
        <v>38</v>
      </c>
      <c r="P511" s="51" t="s">
        <v>92</v>
      </c>
      <c r="Q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2" spans="1:17" ht="17.100000000000001" customHeight="1" x14ac:dyDescent="0.25">
      <c r="A512" s="51" t="s">
        <v>617</v>
      </c>
      <c r="B512" s="51" t="s">
        <v>111</v>
      </c>
      <c r="C512" s="51">
        <v>14414</v>
      </c>
      <c r="E512" s="51" t="s">
        <v>18</v>
      </c>
      <c r="F512" s="51" t="s">
        <v>17</v>
      </c>
      <c r="G512" s="51" t="s">
        <v>16</v>
      </c>
      <c r="J512" s="51" t="s">
        <v>18</v>
      </c>
      <c r="K512" s="51" t="s">
        <v>19</v>
      </c>
      <c r="M512" s="51" t="s">
        <v>38</v>
      </c>
      <c r="P512" s="51" t="s">
        <v>92</v>
      </c>
      <c r="Q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3" spans="1:17" ht="17.100000000000001" customHeight="1" x14ac:dyDescent="0.25">
      <c r="A513" s="51" t="s">
        <v>618</v>
      </c>
      <c r="B513" s="51" t="s">
        <v>111</v>
      </c>
      <c r="C513" s="51">
        <v>14414</v>
      </c>
      <c r="E513" s="51" t="s">
        <v>18</v>
      </c>
      <c r="F513" s="51" t="s">
        <v>17</v>
      </c>
      <c r="G513" s="51" t="s">
        <v>16</v>
      </c>
      <c r="J513" s="51" t="s">
        <v>18</v>
      </c>
      <c r="K513" s="51" t="s">
        <v>19</v>
      </c>
      <c r="M513" s="51" t="s">
        <v>38</v>
      </c>
      <c r="P513" s="51" t="s">
        <v>92</v>
      </c>
      <c r="Q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4" spans="1:17" ht="17.100000000000001" customHeight="1" x14ac:dyDescent="0.25">
      <c r="A514" s="51" t="s">
        <v>619</v>
      </c>
      <c r="B514" s="51" t="s">
        <v>111</v>
      </c>
      <c r="C514" s="51">
        <v>14414</v>
      </c>
      <c r="E514" s="51" t="s">
        <v>18</v>
      </c>
      <c r="F514" s="51" t="s">
        <v>17</v>
      </c>
      <c r="G514" s="51" t="s">
        <v>31</v>
      </c>
      <c r="J514" s="51" t="s">
        <v>18</v>
      </c>
      <c r="K514" s="51" t="s">
        <v>19</v>
      </c>
      <c r="M514" s="51" t="s">
        <v>41</v>
      </c>
      <c r="P514" s="51" t="s">
        <v>92</v>
      </c>
      <c r="Q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5" spans="1:17" ht="17.100000000000001" customHeight="1" x14ac:dyDescent="0.25">
      <c r="A515" s="51" t="s">
        <v>620</v>
      </c>
      <c r="B515" s="51" t="s">
        <v>111</v>
      </c>
      <c r="C515" s="51">
        <v>14414</v>
      </c>
      <c r="E515" s="51" t="s">
        <v>18</v>
      </c>
      <c r="F515" s="51" t="s">
        <v>17</v>
      </c>
      <c r="G515" s="51" t="s">
        <v>31</v>
      </c>
      <c r="J515" s="51" t="s">
        <v>18</v>
      </c>
      <c r="K515" s="51" t="s">
        <v>19</v>
      </c>
      <c r="M515" s="51" t="s">
        <v>38</v>
      </c>
      <c r="P515" s="51" t="s">
        <v>92</v>
      </c>
      <c r="Q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6" spans="1:17" ht="17.100000000000001" customHeight="1" x14ac:dyDescent="0.25">
      <c r="A516" s="51" t="s">
        <v>621</v>
      </c>
      <c r="B516" s="51" t="s">
        <v>111</v>
      </c>
      <c r="C516" s="51">
        <v>14414</v>
      </c>
      <c r="E516" s="51" t="s">
        <v>18</v>
      </c>
      <c r="F516" s="51" t="s">
        <v>17</v>
      </c>
      <c r="G516" s="51" t="s">
        <v>16</v>
      </c>
      <c r="J516" s="51" t="s">
        <v>18</v>
      </c>
      <c r="K516" s="51" t="s">
        <v>19</v>
      </c>
      <c r="M516" s="51" t="s">
        <v>38</v>
      </c>
      <c r="P516" s="51" t="s">
        <v>92</v>
      </c>
      <c r="Q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7" spans="1:17" ht="17.100000000000001" customHeight="1" x14ac:dyDescent="0.25">
      <c r="A517" s="51" t="s">
        <v>622</v>
      </c>
      <c r="B517" s="51" t="s">
        <v>111</v>
      </c>
      <c r="C517" s="51">
        <v>14414</v>
      </c>
      <c r="E517" s="51" t="s">
        <v>25</v>
      </c>
      <c r="F517" s="51" t="s">
        <v>17</v>
      </c>
      <c r="G517" s="51" t="s">
        <v>31</v>
      </c>
      <c r="J517" s="51" t="s">
        <v>25</v>
      </c>
      <c r="K517" s="51" t="s">
        <v>19</v>
      </c>
      <c r="M517" s="51" t="s">
        <v>38</v>
      </c>
      <c r="P517" s="51" t="s">
        <v>92</v>
      </c>
      <c r="Q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8" spans="1:17" ht="17.100000000000001" customHeight="1" x14ac:dyDescent="0.25">
      <c r="A518" s="51" t="s">
        <v>623</v>
      </c>
      <c r="B518" s="51" t="s">
        <v>111</v>
      </c>
      <c r="C518" s="51">
        <v>14414</v>
      </c>
      <c r="E518" s="51" t="s">
        <v>25</v>
      </c>
      <c r="F518" s="51" t="s">
        <v>17</v>
      </c>
      <c r="G518" s="51" t="s">
        <v>31</v>
      </c>
      <c r="J518" s="51" t="s">
        <v>25</v>
      </c>
      <c r="K518" s="51" t="s">
        <v>19</v>
      </c>
      <c r="M518" s="51" t="s">
        <v>38</v>
      </c>
      <c r="P518" s="51" t="s">
        <v>92</v>
      </c>
      <c r="Q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9" spans="1:17" ht="17.100000000000001" customHeight="1" x14ac:dyDescent="0.25">
      <c r="A519" s="51" t="s">
        <v>624</v>
      </c>
      <c r="B519" s="51" t="s">
        <v>111</v>
      </c>
      <c r="C519" s="51">
        <v>14414</v>
      </c>
      <c r="E519" s="51" t="s">
        <v>18</v>
      </c>
      <c r="F519" s="51" t="s">
        <v>17</v>
      </c>
      <c r="G519" s="51" t="s">
        <v>16</v>
      </c>
      <c r="J519" s="51" t="s">
        <v>18</v>
      </c>
      <c r="K519" s="51" t="s">
        <v>16</v>
      </c>
      <c r="M519" s="51" t="s">
        <v>38</v>
      </c>
      <c r="P519" s="51" t="s">
        <v>92</v>
      </c>
      <c r="Q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0" spans="1:17" ht="17.100000000000001" customHeight="1" x14ac:dyDescent="0.25">
      <c r="A520" s="51" t="s">
        <v>625</v>
      </c>
      <c r="B520" s="51" t="s">
        <v>111</v>
      </c>
      <c r="C520" s="51">
        <v>14414</v>
      </c>
      <c r="E520" s="51" t="s">
        <v>18</v>
      </c>
      <c r="F520" s="51" t="s">
        <v>17</v>
      </c>
      <c r="G520" s="51" t="s">
        <v>16</v>
      </c>
      <c r="J520" s="51" t="s">
        <v>18</v>
      </c>
      <c r="K520" s="51" t="s">
        <v>104</v>
      </c>
      <c r="M520" s="51" t="s">
        <v>38</v>
      </c>
      <c r="P520" s="51" t="s">
        <v>92</v>
      </c>
      <c r="Q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1" spans="1:17" ht="17.100000000000001" customHeight="1" x14ac:dyDescent="0.25">
      <c r="A521" s="51" t="s">
        <v>626</v>
      </c>
      <c r="B521" s="51" t="s">
        <v>111</v>
      </c>
      <c r="C521" s="51">
        <v>14414</v>
      </c>
      <c r="E521" s="51" t="s">
        <v>25</v>
      </c>
      <c r="F521" s="51" t="s">
        <v>17</v>
      </c>
      <c r="G521" s="51" t="s">
        <v>16</v>
      </c>
      <c r="J521" s="51" t="s">
        <v>25</v>
      </c>
      <c r="K521" s="51" t="s">
        <v>16</v>
      </c>
      <c r="M521" s="51" t="s">
        <v>38</v>
      </c>
      <c r="P521" s="51" t="s">
        <v>92</v>
      </c>
      <c r="Q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2" spans="1:17" ht="17.100000000000001" customHeight="1" x14ac:dyDescent="0.25">
      <c r="A522" s="51" t="s">
        <v>627</v>
      </c>
      <c r="B522" s="51" t="s">
        <v>111</v>
      </c>
      <c r="C522" s="51">
        <v>14414</v>
      </c>
      <c r="E522" s="51" t="s">
        <v>25</v>
      </c>
      <c r="F522" s="51" t="s">
        <v>17</v>
      </c>
      <c r="G522" s="51" t="s">
        <v>31</v>
      </c>
      <c r="J522" s="51" t="s">
        <v>25</v>
      </c>
      <c r="K522" s="51" t="s">
        <v>104</v>
      </c>
      <c r="M522" s="51" t="s">
        <v>38</v>
      </c>
      <c r="P522" s="51" t="s">
        <v>92</v>
      </c>
      <c r="Q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3" spans="1:17" ht="17.100000000000001" customHeight="1" x14ac:dyDescent="0.25">
      <c r="A523" s="51" t="s">
        <v>628</v>
      </c>
      <c r="B523" s="51" t="s">
        <v>111</v>
      </c>
      <c r="C523" s="51">
        <v>14414</v>
      </c>
      <c r="E523" s="51" t="s">
        <v>25</v>
      </c>
      <c r="F523" s="51" t="s">
        <v>17</v>
      </c>
      <c r="G523" s="51" t="s">
        <v>16</v>
      </c>
      <c r="J523" s="51" t="s">
        <v>25</v>
      </c>
      <c r="K523" s="51" t="s">
        <v>104</v>
      </c>
      <c r="M523" s="51" t="s">
        <v>38</v>
      </c>
      <c r="P523" s="51" t="s">
        <v>92</v>
      </c>
      <c r="Q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4" spans="1:17" ht="17.100000000000001" customHeight="1" x14ac:dyDescent="0.25">
      <c r="A524" s="51" t="s">
        <v>629</v>
      </c>
      <c r="B524" s="51" t="s">
        <v>111</v>
      </c>
      <c r="C524" s="51">
        <v>14414</v>
      </c>
      <c r="E524" s="51" t="s">
        <v>18</v>
      </c>
      <c r="F524" s="51" t="s">
        <v>17</v>
      </c>
      <c r="G524" s="51" t="s">
        <v>19</v>
      </c>
      <c r="J524" s="51" t="s">
        <v>18</v>
      </c>
      <c r="K524" s="51" t="s">
        <v>19</v>
      </c>
      <c r="M524" s="51" t="s">
        <v>38</v>
      </c>
      <c r="P524" s="51" t="s">
        <v>92</v>
      </c>
      <c r="Q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5" spans="1:17" ht="17.100000000000001" customHeight="1" x14ac:dyDescent="0.25">
      <c r="A525" s="51" t="s">
        <v>630</v>
      </c>
      <c r="B525" s="51" t="s">
        <v>111</v>
      </c>
      <c r="C525" s="51">
        <v>14414</v>
      </c>
      <c r="E525" s="51" t="s">
        <v>18</v>
      </c>
      <c r="F525" s="51" t="s">
        <v>17</v>
      </c>
      <c r="G525" s="51" t="s">
        <v>16</v>
      </c>
      <c r="J525" s="51" t="s">
        <v>18</v>
      </c>
      <c r="K525" s="51" t="s">
        <v>104</v>
      </c>
      <c r="M525" s="51" t="s">
        <v>38</v>
      </c>
      <c r="P525" s="51" t="s">
        <v>92</v>
      </c>
      <c r="Q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6" spans="1:17" ht="17.100000000000001" customHeight="1" x14ac:dyDescent="0.25">
      <c r="A526" s="51" t="s">
        <v>631</v>
      </c>
      <c r="B526" s="51" t="s">
        <v>111</v>
      </c>
      <c r="C526" s="51">
        <v>14414</v>
      </c>
      <c r="E526" s="51" t="s">
        <v>18</v>
      </c>
      <c r="F526" s="51" t="s">
        <v>17</v>
      </c>
      <c r="G526" s="51" t="s">
        <v>31</v>
      </c>
      <c r="J526" s="51" t="s">
        <v>18</v>
      </c>
      <c r="K526" s="51" t="s">
        <v>19</v>
      </c>
      <c r="M526" s="51" t="s">
        <v>38</v>
      </c>
      <c r="P526" s="51" t="s">
        <v>92</v>
      </c>
      <c r="Q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7" spans="1:17" ht="17.100000000000001" customHeight="1" x14ac:dyDescent="0.25">
      <c r="A527" s="51" t="s">
        <v>632</v>
      </c>
      <c r="B527" s="51" t="s">
        <v>111</v>
      </c>
      <c r="C527" s="51">
        <v>14414</v>
      </c>
      <c r="E527" s="51" t="s">
        <v>18</v>
      </c>
      <c r="F527" s="51" t="s">
        <v>17</v>
      </c>
      <c r="G527" s="51" t="s">
        <v>31</v>
      </c>
      <c r="J527" s="51" t="s">
        <v>18</v>
      </c>
      <c r="K527" s="51" t="s">
        <v>19</v>
      </c>
      <c r="M527" s="51" t="s">
        <v>41</v>
      </c>
      <c r="P527" s="51" t="s">
        <v>92</v>
      </c>
      <c r="Q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8" spans="1:17" ht="17.100000000000001" customHeight="1" x14ac:dyDescent="0.25">
      <c r="A528" s="51" t="s">
        <v>633</v>
      </c>
      <c r="B528" s="51" t="s">
        <v>111</v>
      </c>
      <c r="C528" s="51">
        <v>14414</v>
      </c>
      <c r="E528" s="51" t="s">
        <v>18</v>
      </c>
      <c r="F528" s="51" t="s">
        <v>17</v>
      </c>
      <c r="G528" s="51" t="s">
        <v>23</v>
      </c>
      <c r="J528" s="51" t="s">
        <v>18</v>
      </c>
      <c r="K528" s="51" t="s">
        <v>19</v>
      </c>
      <c r="M528" s="51" t="s">
        <v>41</v>
      </c>
      <c r="P528" s="51" t="s">
        <v>92</v>
      </c>
      <c r="Q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9" spans="1:17" ht="17.100000000000001" customHeight="1" x14ac:dyDescent="0.25">
      <c r="A529" s="51" t="s">
        <v>634</v>
      </c>
      <c r="B529" s="51" t="s">
        <v>111</v>
      </c>
      <c r="C529" s="51">
        <v>14414</v>
      </c>
      <c r="E529" s="51" t="s">
        <v>25</v>
      </c>
      <c r="F529" s="51" t="s">
        <v>17</v>
      </c>
      <c r="G529" s="51" t="s">
        <v>16</v>
      </c>
      <c r="J529" s="51" t="s">
        <v>25</v>
      </c>
      <c r="K529" s="51" t="s">
        <v>104</v>
      </c>
      <c r="M529" s="51" t="s">
        <v>38</v>
      </c>
      <c r="P529" s="51" t="s">
        <v>92</v>
      </c>
      <c r="Q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0" spans="1:17" ht="17.100000000000001" customHeight="1" x14ac:dyDescent="0.25">
      <c r="A530" s="51" t="s">
        <v>635</v>
      </c>
      <c r="B530" s="51" t="s">
        <v>111</v>
      </c>
      <c r="C530" s="51">
        <v>14414</v>
      </c>
      <c r="E530" s="51" t="s">
        <v>25</v>
      </c>
      <c r="F530" s="51" t="s">
        <v>17</v>
      </c>
      <c r="G530" s="51" t="s">
        <v>31</v>
      </c>
      <c r="J530" s="51" t="s">
        <v>25</v>
      </c>
      <c r="K530" s="51" t="s">
        <v>104</v>
      </c>
      <c r="M530" s="51" t="s">
        <v>38</v>
      </c>
      <c r="P530" s="51" t="s">
        <v>92</v>
      </c>
      <c r="Q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1" spans="1:17" ht="17.100000000000001" customHeight="1" x14ac:dyDescent="0.25">
      <c r="A531" s="51" t="s">
        <v>636</v>
      </c>
      <c r="B531" s="51" t="s">
        <v>111</v>
      </c>
      <c r="C531" s="51">
        <v>14414</v>
      </c>
      <c r="E531" s="51" t="s">
        <v>18</v>
      </c>
      <c r="F531" s="51" t="s">
        <v>17</v>
      </c>
      <c r="G531" s="51" t="s">
        <v>16</v>
      </c>
      <c r="J531" s="51" t="s">
        <v>18</v>
      </c>
      <c r="K531" s="51" t="s">
        <v>104</v>
      </c>
      <c r="M531" s="51" t="s">
        <v>38</v>
      </c>
      <c r="P531" s="51" t="s">
        <v>92</v>
      </c>
      <c r="Q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2" spans="1:17" ht="17.100000000000001" customHeight="1" x14ac:dyDescent="0.25">
      <c r="A532" s="51" t="s">
        <v>637</v>
      </c>
      <c r="B532" s="51" t="s">
        <v>111</v>
      </c>
      <c r="C532" s="51">
        <v>14414</v>
      </c>
      <c r="E532" s="51" t="s">
        <v>18</v>
      </c>
      <c r="F532" s="51" t="s">
        <v>17</v>
      </c>
      <c r="G532" s="51" t="s">
        <v>31</v>
      </c>
      <c r="J532" s="51" t="s">
        <v>18</v>
      </c>
      <c r="K532" s="51" t="s">
        <v>104</v>
      </c>
      <c r="M532" s="51" t="s">
        <v>38</v>
      </c>
      <c r="P532" s="51" t="s">
        <v>92</v>
      </c>
      <c r="Q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3" spans="1:17" ht="17.100000000000001" customHeight="1" x14ac:dyDescent="0.25">
      <c r="A533" s="51" t="s">
        <v>638</v>
      </c>
      <c r="B533" s="51" t="s">
        <v>111</v>
      </c>
      <c r="C533" s="51">
        <v>14414</v>
      </c>
      <c r="E533" s="51" t="s">
        <v>25</v>
      </c>
      <c r="F533" s="51" t="s">
        <v>17</v>
      </c>
      <c r="G533" s="51" t="s">
        <v>23</v>
      </c>
      <c r="J533" s="51" t="s">
        <v>25</v>
      </c>
      <c r="K533" s="51" t="s">
        <v>19</v>
      </c>
      <c r="M533" s="51" t="s">
        <v>38</v>
      </c>
      <c r="P533" s="51" t="s">
        <v>92</v>
      </c>
      <c r="Q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4" spans="1:17" ht="17.100000000000001" customHeight="1" x14ac:dyDescent="0.25">
      <c r="A534" s="51" t="s">
        <v>639</v>
      </c>
      <c r="B534" s="51" t="s">
        <v>111</v>
      </c>
      <c r="C534" s="51">
        <v>14414</v>
      </c>
      <c r="E534" s="51" t="s">
        <v>25</v>
      </c>
      <c r="F534" s="51" t="s">
        <v>17</v>
      </c>
      <c r="G534" s="51" t="s">
        <v>31</v>
      </c>
      <c r="J534" s="51" t="s">
        <v>25</v>
      </c>
      <c r="K534" s="51" t="s">
        <v>19</v>
      </c>
      <c r="M534" s="51" t="s">
        <v>38</v>
      </c>
      <c r="P534" s="51" t="s">
        <v>92</v>
      </c>
      <c r="Q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5" spans="1:17" ht="17.100000000000001" customHeight="1" x14ac:dyDescent="0.25">
      <c r="A535" s="51" t="s">
        <v>640</v>
      </c>
      <c r="B535" s="51" t="s">
        <v>111</v>
      </c>
      <c r="C535" s="51">
        <v>14414</v>
      </c>
      <c r="E535" s="51" t="s">
        <v>18</v>
      </c>
      <c r="F535" s="51" t="s">
        <v>17</v>
      </c>
      <c r="G535" s="51" t="s">
        <v>31</v>
      </c>
      <c r="J535" s="51" t="s">
        <v>18</v>
      </c>
      <c r="K535" s="51" t="s">
        <v>104</v>
      </c>
      <c r="M535" s="51" t="s">
        <v>38</v>
      </c>
      <c r="P535" s="51" t="s">
        <v>92</v>
      </c>
      <c r="Q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6" spans="1:17" ht="17.100000000000001" customHeight="1" x14ac:dyDescent="0.25">
      <c r="A536" s="51" t="s">
        <v>641</v>
      </c>
      <c r="B536" s="51" t="s">
        <v>111</v>
      </c>
      <c r="C536" s="51">
        <v>14414</v>
      </c>
      <c r="E536" s="51" t="s">
        <v>18</v>
      </c>
      <c r="F536" s="51" t="s">
        <v>17</v>
      </c>
      <c r="G536" s="51" t="s">
        <v>31</v>
      </c>
      <c r="J536" s="51" t="s">
        <v>18</v>
      </c>
      <c r="K536" s="51" t="s">
        <v>19</v>
      </c>
      <c r="M536" s="51" t="s">
        <v>38</v>
      </c>
      <c r="P536" s="51" t="s">
        <v>92</v>
      </c>
      <c r="Q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7" spans="1:17" ht="17.100000000000001" customHeight="1" x14ac:dyDescent="0.25">
      <c r="A537" s="51" t="s">
        <v>642</v>
      </c>
      <c r="B537" s="51" t="s">
        <v>111</v>
      </c>
      <c r="C537" s="51">
        <v>14414</v>
      </c>
      <c r="E537" s="51" t="s">
        <v>25</v>
      </c>
      <c r="F537" s="51" t="s">
        <v>17</v>
      </c>
      <c r="G537" s="51" t="s">
        <v>31</v>
      </c>
      <c r="J537" s="51" t="s">
        <v>25</v>
      </c>
      <c r="K537" s="51" t="s">
        <v>104</v>
      </c>
      <c r="M537" s="51" t="s">
        <v>38</v>
      </c>
      <c r="P537" s="51" t="s">
        <v>92</v>
      </c>
      <c r="Q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8" spans="1:17" ht="17.100000000000001" customHeight="1" x14ac:dyDescent="0.25">
      <c r="A538" s="51" t="s">
        <v>643</v>
      </c>
      <c r="B538" s="51" t="s">
        <v>111</v>
      </c>
      <c r="C538" s="51">
        <v>14414</v>
      </c>
      <c r="E538" s="51" t="s">
        <v>18</v>
      </c>
      <c r="F538" s="51" t="s">
        <v>17</v>
      </c>
      <c r="G538" s="51" t="s">
        <v>31</v>
      </c>
      <c r="J538" s="51" t="s">
        <v>18</v>
      </c>
      <c r="K538" s="51" t="s">
        <v>19</v>
      </c>
      <c r="M538" s="51" t="s">
        <v>38</v>
      </c>
      <c r="P538" s="51" t="s">
        <v>92</v>
      </c>
      <c r="Q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9" spans="1:17" ht="17.100000000000001" customHeight="1" x14ac:dyDescent="0.25">
      <c r="A539" s="51" t="s">
        <v>644</v>
      </c>
      <c r="B539" s="51" t="s">
        <v>111</v>
      </c>
      <c r="C539" s="51">
        <v>14414</v>
      </c>
      <c r="E539" s="51" t="s">
        <v>25</v>
      </c>
      <c r="F539" s="51" t="s">
        <v>17</v>
      </c>
      <c r="G539" s="51" t="s">
        <v>31</v>
      </c>
      <c r="J539" s="51" t="s">
        <v>25</v>
      </c>
      <c r="K539" s="51" t="s">
        <v>19</v>
      </c>
      <c r="M539" s="51" t="s">
        <v>41</v>
      </c>
      <c r="P539" s="51" t="s">
        <v>92</v>
      </c>
      <c r="Q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0" spans="1:17" ht="17.100000000000001" customHeight="1" x14ac:dyDescent="0.25">
      <c r="A540" s="51" t="s">
        <v>645</v>
      </c>
      <c r="B540" s="51" t="s">
        <v>111</v>
      </c>
      <c r="C540" s="51">
        <v>14414</v>
      </c>
      <c r="E540" s="51" t="s">
        <v>18</v>
      </c>
      <c r="F540" s="51" t="s">
        <v>17</v>
      </c>
      <c r="G540" s="51" t="s">
        <v>16</v>
      </c>
      <c r="J540" s="51" t="s">
        <v>18</v>
      </c>
      <c r="K540" s="51" t="s">
        <v>16</v>
      </c>
      <c r="M540" s="51" t="s">
        <v>38</v>
      </c>
      <c r="P540" s="51" t="s">
        <v>92</v>
      </c>
      <c r="Q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1" spans="1:17" ht="17.100000000000001" customHeight="1" x14ac:dyDescent="0.25">
      <c r="A541" s="51" t="s">
        <v>646</v>
      </c>
      <c r="B541" s="51" t="s">
        <v>111</v>
      </c>
      <c r="C541" s="51">
        <v>14414</v>
      </c>
      <c r="E541" s="51" t="s">
        <v>18</v>
      </c>
      <c r="F541" s="51" t="s">
        <v>17</v>
      </c>
      <c r="G541" s="51" t="s">
        <v>31</v>
      </c>
      <c r="J541" s="51" t="s">
        <v>18</v>
      </c>
      <c r="K541" s="51" t="s">
        <v>104</v>
      </c>
      <c r="M541" s="51" t="s">
        <v>38</v>
      </c>
      <c r="P541" s="51" t="s">
        <v>92</v>
      </c>
      <c r="Q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2" spans="1:17" ht="17.100000000000001" customHeight="1" x14ac:dyDescent="0.25">
      <c r="A542" s="51" t="s">
        <v>647</v>
      </c>
      <c r="B542" s="51" t="s">
        <v>111</v>
      </c>
      <c r="C542" s="51">
        <v>14414</v>
      </c>
      <c r="E542" s="51" t="s">
        <v>25</v>
      </c>
      <c r="F542" s="51" t="s">
        <v>17</v>
      </c>
      <c r="G542" s="51" t="s">
        <v>31</v>
      </c>
      <c r="J542" s="51" t="s">
        <v>25</v>
      </c>
      <c r="K542" s="51" t="s">
        <v>19</v>
      </c>
      <c r="M542" s="51" t="s">
        <v>38</v>
      </c>
      <c r="P542" s="51" t="s">
        <v>92</v>
      </c>
      <c r="Q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3" spans="1:17" ht="17.100000000000001" customHeight="1" x14ac:dyDescent="0.25">
      <c r="A543" s="51" t="s">
        <v>648</v>
      </c>
      <c r="B543" s="51" t="s">
        <v>111</v>
      </c>
      <c r="C543" s="51">
        <v>14414</v>
      </c>
      <c r="E543" s="51" t="s">
        <v>18</v>
      </c>
      <c r="F543" s="51" t="s">
        <v>17</v>
      </c>
      <c r="G543" s="51" t="s">
        <v>31</v>
      </c>
      <c r="J543" s="51" t="s">
        <v>18</v>
      </c>
      <c r="K543" s="51" t="s">
        <v>104</v>
      </c>
      <c r="M543" s="51" t="s">
        <v>38</v>
      </c>
      <c r="P543" s="51" t="s">
        <v>92</v>
      </c>
      <c r="Q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4" spans="1:17" ht="17.100000000000001" customHeight="1" x14ac:dyDescent="0.25">
      <c r="A544" s="51" t="s">
        <v>649</v>
      </c>
      <c r="B544" s="51" t="s">
        <v>111</v>
      </c>
      <c r="C544" s="51">
        <v>14414</v>
      </c>
      <c r="E544" s="51" t="s">
        <v>18</v>
      </c>
      <c r="F544" s="51" t="s">
        <v>17</v>
      </c>
      <c r="G544" s="51" t="s">
        <v>16</v>
      </c>
      <c r="J544" s="51" t="s">
        <v>18</v>
      </c>
      <c r="K544" s="51" t="s">
        <v>19</v>
      </c>
      <c r="M544" s="51" t="s">
        <v>38</v>
      </c>
      <c r="P544" s="51" t="s">
        <v>92</v>
      </c>
      <c r="Q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5" spans="1:17" ht="17.100000000000001" customHeight="1" x14ac:dyDescent="0.25">
      <c r="A545" s="51" t="s">
        <v>650</v>
      </c>
      <c r="B545" s="51" t="s">
        <v>111</v>
      </c>
      <c r="C545" s="51">
        <v>14414</v>
      </c>
      <c r="E545" s="51" t="s">
        <v>25</v>
      </c>
      <c r="F545" s="51" t="s">
        <v>17</v>
      </c>
      <c r="G545" s="51" t="s">
        <v>31</v>
      </c>
      <c r="J545" s="51" t="s">
        <v>25</v>
      </c>
      <c r="K545" s="51" t="s">
        <v>104</v>
      </c>
      <c r="M545" s="51" t="s">
        <v>38</v>
      </c>
      <c r="P545" s="51" t="s">
        <v>92</v>
      </c>
      <c r="Q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6" spans="1:17" ht="17.100000000000001" customHeight="1" x14ac:dyDescent="0.25">
      <c r="A546" s="51" t="s">
        <v>651</v>
      </c>
      <c r="B546" s="51" t="s">
        <v>111</v>
      </c>
      <c r="C546" s="51">
        <v>14414</v>
      </c>
      <c r="E546" s="51" t="s">
        <v>18</v>
      </c>
      <c r="F546" s="51" t="s">
        <v>17</v>
      </c>
      <c r="G546" s="51" t="s">
        <v>19</v>
      </c>
      <c r="J546" s="51" t="s">
        <v>18</v>
      </c>
      <c r="K546" s="51" t="s">
        <v>19</v>
      </c>
      <c r="M546" s="51" t="s">
        <v>38</v>
      </c>
      <c r="P546" s="51" t="s">
        <v>92</v>
      </c>
      <c r="Q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7" spans="1:17" ht="17.100000000000001" customHeight="1" x14ac:dyDescent="0.25">
      <c r="A547" s="51" t="s">
        <v>652</v>
      </c>
      <c r="B547" s="51" t="s">
        <v>111</v>
      </c>
      <c r="C547" s="51">
        <v>14414</v>
      </c>
      <c r="E547" s="51" t="s">
        <v>18</v>
      </c>
      <c r="F547" s="51" t="s">
        <v>17</v>
      </c>
      <c r="G547" s="51" t="s">
        <v>19</v>
      </c>
      <c r="J547" s="51" t="s">
        <v>18</v>
      </c>
      <c r="K547" s="51" t="s">
        <v>19</v>
      </c>
      <c r="M547" s="51" t="s">
        <v>41</v>
      </c>
      <c r="P547" s="51" t="s">
        <v>92</v>
      </c>
      <c r="Q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8" spans="1:17" ht="17.100000000000001" customHeight="1" x14ac:dyDescent="0.25">
      <c r="A548" s="51" t="s">
        <v>653</v>
      </c>
      <c r="B548" s="51" t="s">
        <v>111</v>
      </c>
      <c r="C548" s="51">
        <v>14414</v>
      </c>
      <c r="E548" s="51" t="s">
        <v>25</v>
      </c>
      <c r="F548" s="51" t="s">
        <v>17</v>
      </c>
      <c r="G548" s="51" t="s">
        <v>31</v>
      </c>
      <c r="J548" s="51" t="s">
        <v>25</v>
      </c>
      <c r="K548" s="51" t="s">
        <v>19</v>
      </c>
      <c r="M548" s="51" t="s">
        <v>38</v>
      </c>
      <c r="P548" s="51" t="s">
        <v>92</v>
      </c>
      <c r="Q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9" spans="1:17" ht="17.100000000000001" customHeight="1" x14ac:dyDescent="0.25">
      <c r="A549" s="51" t="s">
        <v>654</v>
      </c>
      <c r="B549" s="51" t="s">
        <v>111</v>
      </c>
      <c r="C549" s="51">
        <v>14414</v>
      </c>
      <c r="E549" s="51" t="s">
        <v>18</v>
      </c>
      <c r="F549" s="51" t="s">
        <v>17</v>
      </c>
      <c r="G549" s="51" t="s">
        <v>19</v>
      </c>
      <c r="J549" s="51" t="s">
        <v>18</v>
      </c>
      <c r="K549" s="51" t="s">
        <v>19</v>
      </c>
      <c r="M549" s="51" t="s">
        <v>39</v>
      </c>
      <c r="P549" s="51" t="s">
        <v>242</v>
      </c>
      <c r="Q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0" spans="1:17" ht="17.100000000000001" customHeight="1" x14ac:dyDescent="0.25">
      <c r="A550" s="51" t="s">
        <v>655</v>
      </c>
      <c r="B550" s="51" t="s">
        <v>111</v>
      </c>
      <c r="C550" s="51">
        <v>14414</v>
      </c>
      <c r="E550" s="51" t="s">
        <v>25</v>
      </c>
      <c r="F550" s="51" t="s">
        <v>17</v>
      </c>
      <c r="G550" s="51" t="s">
        <v>31</v>
      </c>
      <c r="J550" s="51" t="s">
        <v>25</v>
      </c>
      <c r="K550" s="51" t="s">
        <v>19</v>
      </c>
      <c r="M550" s="51" t="s">
        <v>38</v>
      </c>
      <c r="P550" s="51" t="s">
        <v>92</v>
      </c>
      <c r="Q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1" spans="1:17" ht="17.100000000000001" customHeight="1" x14ac:dyDescent="0.25">
      <c r="A551" s="51" t="s">
        <v>656</v>
      </c>
      <c r="B551" s="51" t="s">
        <v>111</v>
      </c>
      <c r="C551" s="51">
        <v>14414</v>
      </c>
      <c r="E551" s="51" t="s">
        <v>18</v>
      </c>
      <c r="F551" s="51" t="s">
        <v>17</v>
      </c>
      <c r="G551" s="51" t="s">
        <v>31</v>
      </c>
      <c r="J551" s="51" t="s">
        <v>18</v>
      </c>
      <c r="K551" s="51" t="s">
        <v>19</v>
      </c>
      <c r="M551" s="51" t="s">
        <v>38</v>
      </c>
      <c r="P551" s="51" t="s">
        <v>92</v>
      </c>
      <c r="Q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2" spans="1:17" ht="17.100000000000001" customHeight="1" x14ac:dyDescent="0.25">
      <c r="A552" s="51" t="s">
        <v>657</v>
      </c>
      <c r="B552" s="51" t="s">
        <v>111</v>
      </c>
      <c r="C552" s="51">
        <v>14414</v>
      </c>
      <c r="E552" s="51" t="s">
        <v>25</v>
      </c>
      <c r="F552" s="51" t="s">
        <v>17</v>
      </c>
      <c r="G552" s="51" t="s">
        <v>31</v>
      </c>
      <c r="J552" s="51" t="s">
        <v>25</v>
      </c>
      <c r="K552" s="51" t="s">
        <v>19</v>
      </c>
      <c r="M552" s="51" t="s">
        <v>38</v>
      </c>
      <c r="P552" s="51" t="s">
        <v>92</v>
      </c>
      <c r="Q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3" spans="1:17" ht="17.100000000000001" customHeight="1" x14ac:dyDescent="0.25">
      <c r="A553" s="51" t="s">
        <v>658</v>
      </c>
      <c r="B553" s="51" t="s">
        <v>111</v>
      </c>
      <c r="C553" s="51">
        <v>14414</v>
      </c>
      <c r="E553" s="51" t="s">
        <v>18</v>
      </c>
      <c r="F553" s="51" t="s">
        <v>17</v>
      </c>
      <c r="G553" s="51" t="s">
        <v>28</v>
      </c>
      <c r="J553" s="51" t="s">
        <v>18</v>
      </c>
      <c r="K553" s="51" t="s">
        <v>28</v>
      </c>
      <c r="M553" s="51" t="s">
        <v>38</v>
      </c>
      <c r="P553" s="51" t="s">
        <v>92</v>
      </c>
      <c r="Q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4" spans="1:17" ht="17.100000000000001" customHeight="1" x14ac:dyDescent="0.25">
      <c r="A554" s="51" t="s">
        <v>867</v>
      </c>
      <c r="B554" s="51" t="s">
        <v>861</v>
      </c>
      <c r="C554" s="51">
        <v>14414</v>
      </c>
      <c r="E554" s="51" t="s">
        <v>18</v>
      </c>
      <c r="F554" s="51" t="s">
        <v>17</v>
      </c>
      <c r="G554" s="51" t="s">
        <v>31</v>
      </c>
      <c r="J554" s="51" t="s">
        <v>18</v>
      </c>
      <c r="K554" s="51" t="s">
        <v>19</v>
      </c>
      <c r="M554" s="51" t="s">
        <v>41</v>
      </c>
      <c r="P554" s="51" t="s">
        <v>92</v>
      </c>
      <c r="Q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5" spans="1:17" ht="17.100000000000001" customHeight="1" x14ac:dyDescent="0.25">
      <c r="A555" s="51" t="s">
        <v>868</v>
      </c>
      <c r="B555" s="51" t="s">
        <v>861</v>
      </c>
      <c r="C555" s="51">
        <v>14414</v>
      </c>
      <c r="E555" s="51" t="s">
        <v>25</v>
      </c>
      <c r="F555" s="51" t="s">
        <v>17</v>
      </c>
      <c r="G555" s="51" t="s">
        <v>23</v>
      </c>
      <c r="J555" s="51" t="s">
        <v>25</v>
      </c>
      <c r="K555" s="51" t="s">
        <v>23</v>
      </c>
      <c r="M555" s="51" t="s">
        <v>38</v>
      </c>
      <c r="P555" s="51" t="s">
        <v>268</v>
      </c>
      <c r="Q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6" spans="1:17" ht="17.100000000000001" customHeight="1" x14ac:dyDescent="0.25">
      <c r="A556" s="51" t="s">
        <v>659</v>
      </c>
      <c r="B556" s="51" t="s">
        <v>111</v>
      </c>
      <c r="C556" s="51">
        <v>14414</v>
      </c>
      <c r="E556" s="51" t="s">
        <v>18</v>
      </c>
      <c r="F556" s="51" t="s">
        <v>17</v>
      </c>
      <c r="G556" s="51" t="s">
        <v>31</v>
      </c>
      <c r="J556" s="51" t="s">
        <v>18</v>
      </c>
      <c r="K556" s="51" t="s">
        <v>19</v>
      </c>
      <c r="M556" s="51" t="s">
        <v>38</v>
      </c>
      <c r="P556" s="51" t="s">
        <v>92</v>
      </c>
      <c r="Q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7" spans="1:17" ht="17.100000000000001" customHeight="1" x14ac:dyDescent="0.25">
      <c r="A557" s="51" t="s">
        <v>660</v>
      </c>
      <c r="B557" s="51" t="s">
        <v>111</v>
      </c>
      <c r="C557" s="51">
        <v>14414</v>
      </c>
      <c r="E557" s="51" t="s">
        <v>18</v>
      </c>
      <c r="F557" s="51" t="s">
        <v>17</v>
      </c>
      <c r="G557" s="51" t="s">
        <v>16</v>
      </c>
      <c r="J557" s="51" t="s">
        <v>18</v>
      </c>
      <c r="K557" s="51" t="s">
        <v>16</v>
      </c>
      <c r="M557" s="51" t="s">
        <v>38</v>
      </c>
      <c r="P557" s="51" t="s">
        <v>92</v>
      </c>
      <c r="Q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8" spans="1:17" ht="17.100000000000001" customHeight="1" x14ac:dyDescent="0.25">
      <c r="A558" s="51" t="s">
        <v>661</v>
      </c>
      <c r="B558" s="51" t="s">
        <v>111</v>
      </c>
      <c r="C558" s="51">
        <v>14414</v>
      </c>
      <c r="E558" s="51" t="s">
        <v>18</v>
      </c>
      <c r="F558" s="51" t="s">
        <v>17</v>
      </c>
      <c r="G558" s="51" t="s">
        <v>16</v>
      </c>
      <c r="J558" s="51" t="s">
        <v>18</v>
      </c>
      <c r="K558" s="51" t="s">
        <v>19</v>
      </c>
      <c r="M558" s="51" t="s">
        <v>38</v>
      </c>
      <c r="P558" s="51" t="s">
        <v>92</v>
      </c>
      <c r="Q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9" spans="1:17" ht="17.100000000000001" customHeight="1" x14ac:dyDescent="0.25">
      <c r="A559" s="51" t="s">
        <v>662</v>
      </c>
      <c r="B559" s="51" t="s">
        <v>111</v>
      </c>
      <c r="C559" s="51">
        <v>14414</v>
      </c>
      <c r="E559" s="51" t="s">
        <v>25</v>
      </c>
      <c r="F559" s="51" t="s">
        <v>17</v>
      </c>
      <c r="G559" s="51" t="s">
        <v>16</v>
      </c>
      <c r="J559" s="51" t="s">
        <v>25</v>
      </c>
      <c r="K559" s="51" t="s">
        <v>16</v>
      </c>
      <c r="M559" s="51" t="s">
        <v>38</v>
      </c>
      <c r="P559" s="51" t="s">
        <v>92</v>
      </c>
      <c r="Q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0" spans="1:17" ht="17.100000000000001" customHeight="1" x14ac:dyDescent="0.25">
      <c r="A560" s="51" t="s">
        <v>663</v>
      </c>
      <c r="B560" s="51" t="s">
        <v>111</v>
      </c>
      <c r="C560" s="51">
        <v>14414</v>
      </c>
      <c r="E560" s="51" t="s">
        <v>18</v>
      </c>
      <c r="F560" s="51" t="s">
        <v>17</v>
      </c>
      <c r="G560" s="51" t="s">
        <v>31</v>
      </c>
      <c r="J560" s="51" t="s">
        <v>18</v>
      </c>
      <c r="K560" s="51" t="s">
        <v>104</v>
      </c>
      <c r="M560" s="51" t="s">
        <v>38</v>
      </c>
      <c r="P560" s="51" t="s">
        <v>92</v>
      </c>
      <c r="Q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1" spans="1:17" ht="17.100000000000001" customHeight="1" x14ac:dyDescent="0.25">
      <c r="A561" s="51" t="s">
        <v>664</v>
      </c>
      <c r="B561" s="51" t="s">
        <v>111</v>
      </c>
      <c r="C561" s="51">
        <v>14414</v>
      </c>
      <c r="E561" s="51" t="s">
        <v>18</v>
      </c>
      <c r="F561" s="51" t="s">
        <v>17</v>
      </c>
      <c r="G561" s="51" t="s">
        <v>31</v>
      </c>
      <c r="J561" s="51" t="s">
        <v>18</v>
      </c>
      <c r="K561" s="51" t="s">
        <v>104</v>
      </c>
      <c r="M561" s="51" t="s">
        <v>38</v>
      </c>
      <c r="P561" s="51" t="s">
        <v>92</v>
      </c>
      <c r="Q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2" spans="1:17" ht="17.100000000000001" customHeight="1" x14ac:dyDescent="0.25">
      <c r="A562" s="51" t="s">
        <v>665</v>
      </c>
      <c r="B562" s="51" t="s">
        <v>111</v>
      </c>
      <c r="C562" s="51">
        <v>14414</v>
      </c>
      <c r="E562" s="51" t="s">
        <v>25</v>
      </c>
      <c r="F562" s="51" t="s">
        <v>17</v>
      </c>
      <c r="G562" s="51" t="s">
        <v>31</v>
      </c>
      <c r="J562" s="51" t="s">
        <v>25</v>
      </c>
      <c r="K562" s="51" t="s">
        <v>19</v>
      </c>
      <c r="M562" s="51" t="s">
        <v>41</v>
      </c>
      <c r="P562" s="51" t="s">
        <v>268</v>
      </c>
      <c r="Q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3" spans="1:17" ht="17.100000000000001" customHeight="1" x14ac:dyDescent="0.25">
      <c r="A563" s="51" t="s">
        <v>666</v>
      </c>
      <c r="B563" s="51" t="s">
        <v>111</v>
      </c>
      <c r="C563" s="51">
        <v>14414</v>
      </c>
      <c r="E563" s="51" t="s">
        <v>25</v>
      </c>
      <c r="F563" s="51" t="s">
        <v>17</v>
      </c>
      <c r="G563" s="51" t="s">
        <v>19</v>
      </c>
      <c r="J563" s="51" t="s">
        <v>25</v>
      </c>
      <c r="K563" s="51" t="s">
        <v>19</v>
      </c>
      <c r="M563" s="51" t="s">
        <v>41</v>
      </c>
      <c r="P563" s="51" t="s">
        <v>268</v>
      </c>
      <c r="Q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4" spans="1:17" ht="17.100000000000001" customHeight="1" x14ac:dyDescent="0.25">
      <c r="A564" s="51" t="s">
        <v>667</v>
      </c>
      <c r="B564" s="51" t="s">
        <v>111</v>
      </c>
      <c r="C564" s="51">
        <v>14414</v>
      </c>
      <c r="E564" s="51" t="s">
        <v>25</v>
      </c>
      <c r="F564" s="51" t="s">
        <v>17</v>
      </c>
      <c r="G564" s="51" t="s">
        <v>31</v>
      </c>
      <c r="J564" s="51" t="s">
        <v>25</v>
      </c>
      <c r="K564" s="51" t="s">
        <v>19</v>
      </c>
      <c r="M564" s="51" t="s">
        <v>38</v>
      </c>
      <c r="P564" s="51" t="s">
        <v>92</v>
      </c>
      <c r="Q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5" spans="1:17" ht="17.100000000000001" customHeight="1" x14ac:dyDescent="0.25">
      <c r="A565" s="51" t="s">
        <v>668</v>
      </c>
      <c r="B565" s="51" t="s">
        <v>111</v>
      </c>
      <c r="C565" s="51">
        <v>14414</v>
      </c>
      <c r="E565" s="51" t="s">
        <v>25</v>
      </c>
      <c r="F565" s="51" t="s">
        <v>17</v>
      </c>
      <c r="G565" s="51" t="s">
        <v>31</v>
      </c>
      <c r="J565" s="51" t="s">
        <v>25</v>
      </c>
      <c r="K565" s="51" t="s">
        <v>19</v>
      </c>
      <c r="M565" s="51" t="s">
        <v>38</v>
      </c>
      <c r="P565" s="51" t="s">
        <v>92</v>
      </c>
      <c r="Q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6" spans="1:17" ht="17.100000000000001" customHeight="1" x14ac:dyDescent="0.25">
      <c r="A566" s="51" t="s">
        <v>669</v>
      </c>
      <c r="B566" s="51" t="s">
        <v>111</v>
      </c>
      <c r="C566" s="51">
        <v>14414</v>
      </c>
      <c r="E566" s="51" t="s">
        <v>25</v>
      </c>
      <c r="F566" s="51" t="s">
        <v>17</v>
      </c>
      <c r="G566" s="51" t="s">
        <v>31</v>
      </c>
      <c r="J566" s="51" t="s">
        <v>25</v>
      </c>
      <c r="K566" s="51" t="s">
        <v>19</v>
      </c>
      <c r="M566" s="51" t="s">
        <v>38</v>
      </c>
      <c r="P566" s="51" t="s">
        <v>92</v>
      </c>
      <c r="Q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7" spans="1:17" ht="17.100000000000001" customHeight="1" x14ac:dyDescent="0.25">
      <c r="A567" s="51" t="s">
        <v>670</v>
      </c>
      <c r="B567" s="51" t="s">
        <v>111</v>
      </c>
      <c r="C567" s="51">
        <v>14414</v>
      </c>
      <c r="E567" s="51" t="s">
        <v>18</v>
      </c>
      <c r="F567" s="51" t="s">
        <v>17</v>
      </c>
      <c r="G567" s="51" t="s">
        <v>19</v>
      </c>
      <c r="J567" s="51" t="s">
        <v>18</v>
      </c>
      <c r="K567" s="51" t="s">
        <v>19</v>
      </c>
      <c r="M567" s="51" t="s">
        <v>38</v>
      </c>
      <c r="P567" s="51" t="s">
        <v>92</v>
      </c>
      <c r="Q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8" spans="1:17" ht="17.100000000000001" customHeight="1" x14ac:dyDescent="0.25">
      <c r="A568" s="51" t="s">
        <v>671</v>
      </c>
      <c r="B568" s="51" t="s">
        <v>111</v>
      </c>
      <c r="C568" s="51">
        <v>14414</v>
      </c>
      <c r="E568" s="51" t="s">
        <v>25</v>
      </c>
      <c r="F568" s="51" t="s">
        <v>17</v>
      </c>
      <c r="G568" s="51" t="s">
        <v>19</v>
      </c>
      <c r="J568" s="51" t="s">
        <v>25</v>
      </c>
      <c r="K568" s="51" t="s">
        <v>19</v>
      </c>
      <c r="M568" s="51" t="s">
        <v>41</v>
      </c>
      <c r="P568" s="51" t="s">
        <v>268</v>
      </c>
      <c r="Q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9" spans="1:17" ht="17.100000000000001" customHeight="1" x14ac:dyDescent="0.25">
      <c r="A569" s="51" t="s">
        <v>672</v>
      </c>
      <c r="B569" s="51" t="s">
        <v>111</v>
      </c>
      <c r="C569" s="51">
        <v>14414</v>
      </c>
      <c r="E569" s="51" t="s">
        <v>25</v>
      </c>
      <c r="F569" s="51" t="s">
        <v>17</v>
      </c>
      <c r="G569" s="51" t="s">
        <v>31</v>
      </c>
      <c r="J569" s="51" t="s">
        <v>25</v>
      </c>
      <c r="K569" s="51" t="s">
        <v>19</v>
      </c>
      <c r="M569" s="51" t="s">
        <v>41</v>
      </c>
      <c r="P569" s="51" t="s">
        <v>242</v>
      </c>
      <c r="Q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0" spans="1:17" ht="17.100000000000001" customHeight="1" x14ac:dyDescent="0.25">
      <c r="A570" s="51" t="s">
        <v>673</v>
      </c>
      <c r="B570" s="51" t="s">
        <v>111</v>
      </c>
      <c r="C570" s="51">
        <v>14414</v>
      </c>
      <c r="E570" s="51" t="s">
        <v>18</v>
      </c>
      <c r="F570" s="51" t="s">
        <v>17</v>
      </c>
      <c r="G570" s="51" t="s">
        <v>16</v>
      </c>
      <c r="J570" s="51" t="s">
        <v>18</v>
      </c>
      <c r="K570" s="51" t="s">
        <v>19</v>
      </c>
      <c r="M570" s="51" t="s">
        <v>38</v>
      </c>
      <c r="P570" s="51" t="s">
        <v>92</v>
      </c>
      <c r="Q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1" spans="1:17" ht="17.100000000000001" customHeight="1" x14ac:dyDescent="0.25">
      <c r="A571" s="51" t="s">
        <v>674</v>
      </c>
      <c r="B571" s="51" t="s">
        <v>111</v>
      </c>
      <c r="C571" s="51">
        <v>14414</v>
      </c>
      <c r="E571" s="51" t="s">
        <v>18</v>
      </c>
      <c r="F571" s="51" t="s">
        <v>17</v>
      </c>
      <c r="G571" s="51" t="s">
        <v>16</v>
      </c>
      <c r="J571" s="51" t="s">
        <v>18</v>
      </c>
      <c r="K571" s="51" t="s">
        <v>104</v>
      </c>
      <c r="M571" s="51" t="s">
        <v>38</v>
      </c>
      <c r="P571" s="51" t="s">
        <v>92</v>
      </c>
      <c r="Q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2" spans="1:17" ht="17.100000000000001" customHeight="1" x14ac:dyDescent="0.25">
      <c r="A572" s="51" t="s">
        <v>675</v>
      </c>
      <c r="B572" s="51" t="s">
        <v>111</v>
      </c>
      <c r="C572" s="51">
        <v>14414</v>
      </c>
      <c r="E572" s="51" t="s">
        <v>25</v>
      </c>
      <c r="F572" s="51" t="s">
        <v>17</v>
      </c>
      <c r="G572" s="51" t="s">
        <v>31</v>
      </c>
      <c r="J572" s="51" t="s">
        <v>25</v>
      </c>
      <c r="K572" s="51" t="s">
        <v>19</v>
      </c>
      <c r="M572" s="51" t="s">
        <v>38</v>
      </c>
      <c r="P572" s="51" t="s">
        <v>92</v>
      </c>
      <c r="Q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3" spans="1:17" ht="17.100000000000001" customHeight="1" x14ac:dyDescent="0.25">
      <c r="A573" s="51" t="s">
        <v>676</v>
      </c>
      <c r="B573" s="51" t="s">
        <v>111</v>
      </c>
      <c r="C573" s="51">
        <v>14414</v>
      </c>
      <c r="E573" s="51" t="s">
        <v>18</v>
      </c>
      <c r="F573" s="51" t="s">
        <v>17</v>
      </c>
      <c r="G573" s="51" t="s">
        <v>31</v>
      </c>
      <c r="J573" s="51" t="s">
        <v>18</v>
      </c>
      <c r="K573" s="51" t="s">
        <v>19</v>
      </c>
      <c r="M573" s="51" t="s">
        <v>41</v>
      </c>
      <c r="P573" s="51" t="s">
        <v>92</v>
      </c>
      <c r="Q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4" spans="1:17" ht="17.100000000000001" customHeight="1" x14ac:dyDescent="0.25">
      <c r="A574" s="51" t="s">
        <v>677</v>
      </c>
      <c r="B574" s="51" t="s">
        <v>111</v>
      </c>
      <c r="C574" s="51">
        <v>14414</v>
      </c>
      <c r="E574" s="51" t="s">
        <v>18</v>
      </c>
      <c r="F574" s="51" t="s">
        <v>17</v>
      </c>
      <c r="G574" s="51" t="s">
        <v>16</v>
      </c>
      <c r="J574" s="51" t="s">
        <v>18</v>
      </c>
      <c r="K574" s="51" t="s">
        <v>19</v>
      </c>
      <c r="M574" s="51" t="s">
        <v>38</v>
      </c>
      <c r="P574" s="51" t="s">
        <v>92</v>
      </c>
      <c r="Q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5" spans="1:17" ht="17.100000000000001" customHeight="1" x14ac:dyDescent="0.25">
      <c r="A575" s="51" t="s">
        <v>678</v>
      </c>
      <c r="B575" s="51" t="s">
        <v>111</v>
      </c>
      <c r="C575" s="51">
        <v>14414</v>
      </c>
      <c r="E575" s="51" t="s">
        <v>18</v>
      </c>
      <c r="F575" s="51" t="s">
        <v>17</v>
      </c>
      <c r="G575" s="51" t="s">
        <v>31</v>
      </c>
      <c r="J575" s="51" t="s">
        <v>18</v>
      </c>
      <c r="K575" s="51" t="s">
        <v>104</v>
      </c>
      <c r="M575" s="51" t="s">
        <v>38</v>
      </c>
      <c r="P575" s="51" t="s">
        <v>92</v>
      </c>
      <c r="Q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6" spans="1:17" ht="17.100000000000001" customHeight="1" x14ac:dyDescent="0.25">
      <c r="A576" s="51" t="s">
        <v>679</v>
      </c>
      <c r="B576" s="51" t="s">
        <v>111</v>
      </c>
      <c r="C576" s="51">
        <v>14414</v>
      </c>
      <c r="E576" s="51" t="s">
        <v>18</v>
      </c>
      <c r="F576" s="51" t="s">
        <v>17</v>
      </c>
      <c r="G576" s="51" t="s">
        <v>19</v>
      </c>
      <c r="J576" s="51" t="s">
        <v>18</v>
      </c>
      <c r="K576" s="51" t="s">
        <v>19</v>
      </c>
      <c r="M576" s="51" t="s">
        <v>39</v>
      </c>
      <c r="P576" s="51" t="s">
        <v>242</v>
      </c>
      <c r="Q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7" spans="1:17" ht="17.100000000000001" customHeight="1" x14ac:dyDescent="0.25">
      <c r="A577" s="51" t="s">
        <v>680</v>
      </c>
      <c r="B577" s="51" t="s">
        <v>111</v>
      </c>
      <c r="C577" s="51">
        <v>14414</v>
      </c>
      <c r="E577" s="51" t="s">
        <v>18</v>
      </c>
      <c r="F577" s="51" t="s">
        <v>17</v>
      </c>
      <c r="G577" s="51" t="s">
        <v>16</v>
      </c>
      <c r="J577" s="51" t="s">
        <v>18</v>
      </c>
      <c r="K577" s="51" t="s">
        <v>19</v>
      </c>
      <c r="M577" s="51" t="s">
        <v>38</v>
      </c>
      <c r="P577" s="51" t="s">
        <v>92</v>
      </c>
      <c r="Q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8" spans="1:17" ht="17.100000000000001" customHeight="1" x14ac:dyDescent="0.25">
      <c r="A578" s="51" t="s">
        <v>681</v>
      </c>
      <c r="B578" s="51" t="s">
        <v>111</v>
      </c>
      <c r="C578" s="51">
        <v>14414</v>
      </c>
      <c r="E578" s="51" t="s">
        <v>25</v>
      </c>
      <c r="F578" s="51" t="s">
        <v>17</v>
      </c>
      <c r="G578" s="51" t="s">
        <v>16</v>
      </c>
      <c r="J578" s="51" t="s">
        <v>25</v>
      </c>
      <c r="K578" s="51" t="s">
        <v>19</v>
      </c>
      <c r="M578" s="51" t="s">
        <v>38</v>
      </c>
      <c r="P578" s="51" t="s">
        <v>92</v>
      </c>
      <c r="Q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9" spans="1:17" ht="17.100000000000001" customHeight="1" x14ac:dyDescent="0.25">
      <c r="A579" s="51" t="s">
        <v>682</v>
      </c>
      <c r="B579" s="51" t="s">
        <v>111</v>
      </c>
      <c r="C579" s="51">
        <v>14414</v>
      </c>
      <c r="E579" s="51" t="s">
        <v>25</v>
      </c>
      <c r="F579" s="51" t="s">
        <v>17</v>
      </c>
      <c r="G579" s="51" t="s">
        <v>16</v>
      </c>
      <c r="J579" s="51" t="s">
        <v>25</v>
      </c>
      <c r="K579" s="51" t="s">
        <v>16</v>
      </c>
      <c r="M579" s="51" t="s">
        <v>38</v>
      </c>
      <c r="P579" s="51" t="s">
        <v>92</v>
      </c>
      <c r="Q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0" spans="1:17" ht="17.100000000000001" customHeight="1" x14ac:dyDescent="0.25">
      <c r="A580" s="51" t="s">
        <v>683</v>
      </c>
      <c r="B580" s="51" t="s">
        <v>111</v>
      </c>
      <c r="C580" s="51">
        <v>14414</v>
      </c>
      <c r="E580" s="51" t="s">
        <v>18</v>
      </c>
      <c r="F580" s="51" t="s">
        <v>17</v>
      </c>
      <c r="G580" s="51" t="s">
        <v>16</v>
      </c>
      <c r="J580" s="51" t="s">
        <v>18</v>
      </c>
      <c r="K580" s="51" t="s">
        <v>16</v>
      </c>
      <c r="M580" s="51" t="s">
        <v>38</v>
      </c>
      <c r="P580" s="51" t="s">
        <v>92</v>
      </c>
      <c r="Q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1" spans="1:17" ht="17.100000000000001" customHeight="1" x14ac:dyDescent="0.25">
      <c r="A581" s="51" t="s">
        <v>684</v>
      </c>
      <c r="B581" s="51" t="s">
        <v>111</v>
      </c>
      <c r="C581" s="51">
        <v>14414</v>
      </c>
      <c r="E581" s="51" t="s">
        <v>18</v>
      </c>
      <c r="F581" s="51" t="s">
        <v>17</v>
      </c>
      <c r="G581" s="51" t="s">
        <v>16</v>
      </c>
      <c r="J581" s="51" t="s">
        <v>18</v>
      </c>
      <c r="K581" s="51" t="s">
        <v>19</v>
      </c>
      <c r="M581" s="51" t="s">
        <v>38</v>
      </c>
      <c r="P581" s="51" t="s">
        <v>92</v>
      </c>
      <c r="Q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2" spans="1:17" ht="17.100000000000001" customHeight="1" x14ac:dyDescent="0.25">
      <c r="A582" s="51" t="s">
        <v>685</v>
      </c>
      <c r="B582" s="51" t="s">
        <v>111</v>
      </c>
      <c r="C582" s="51">
        <v>14414</v>
      </c>
      <c r="E582" s="51" t="s">
        <v>25</v>
      </c>
      <c r="F582" s="51" t="s">
        <v>17</v>
      </c>
      <c r="G582" s="51" t="s">
        <v>31</v>
      </c>
      <c r="J582" s="51" t="s">
        <v>25</v>
      </c>
      <c r="K582" s="51" t="s">
        <v>19</v>
      </c>
      <c r="M582" s="51" t="s">
        <v>38</v>
      </c>
      <c r="P582" s="51" t="s">
        <v>92</v>
      </c>
      <c r="Q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3" spans="1:17" ht="17.100000000000001" customHeight="1" x14ac:dyDescent="0.25">
      <c r="A583" s="51" t="s">
        <v>686</v>
      </c>
      <c r="B583" s="51" t="s">
        <v>111</v>
      </c>
      <c r="C583" s="51">
        <v>14414</v>
      </c>
      <c r="E583" s="51" t="s">
        <v>18</v>
      </c>
      <c r="F583" s="51" t="s">
        <v>17</v>
      </c>
      <c r="G583" s="51" t="s">
        <v>16</v>
      </c>
      <c r="J583" s="51" t="s">
        <v>18</v>
      </c>
      <c r="K583" s="51" t="s">
        <v>19</v>
      </c>
      <c r="M583" s="51" t="s">
        <v>38</v>
      </c>
      <c r="P583" s="51" t="s">
        <v>92</v>
      </c>
      <c r="Q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4" spans="1:17" ht="17.100000000000001" customHeight="1" x14ac:dyDescent="0.25">
      <c r="A584" s="51" t="s">
        <v>687</v>
      </c>
      <c r="B584" s="51" t="s">
        <v>111</v>
      </c>
      <c r="C584" s="51">
        <v>14414</v>
      </c>
      <c r="E584" s="51" t="s">
        <v>18</v>
      </c>
      <c r="F584" s="51" t="s">
        <v>17</v>
      </c>
      <c r="G584" s="51" t="s">
        <v>16</v>
      </c>
      <c r="J584" s="51" t="s">
        <v>18</v>
      </c>
      <c r="K584" s="51" t="s">
        <v>19</v>
      </c>
      <c r="M584" s="51" t="s">
        <v>38</v>
      </c>
      <c r="P584" s="51" t="s">
        <v>92</v>
      </c>
      <c r="Q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5" spans="1:17" ht="17.100000000000001" customHeight="1" x14ac:dyDescent="0.25">
      <c r="A585" s="51" t="s">
        <v>688</v>
      </c>
      <c r="B585" s="51" t="s">
        <v>111</v>
      </c>
      <c r="C585" s="51">
        <v>14414</v>
      </c>
      <c r="E585" s="51" t="s">
        <v>18</v>
      </c>
      <c r="F585" s="51" t="s">
        <v>17</v>
      </c>
      <c r="G585" s="51" t="s">
        <v>31</v>
      </c>
      <c r="J585" s="51" t="s">
        <v>18</v>
      </c>
      <c r="K585" s="51" t="s">
        <v>19</v>
      </c>
      <c r="M585" s="51" t="s">
        <v>38</v>
      </c>
      <c r="P585" s="51" t="s">
        <v>92</v>
      </c>
      <c r="Q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6" spans="1:17" ht="17.100000000000001" customHeight="1" x14ac:dyDescent="0.25">
      <c r="A586" s="51" t="s">
        <v>689</v>
      </c>
      <c r="B586" s="51" t="s">
        <v>111</v>
      </c>
      <c r="C586" s="51">
        <v>14414</v>
      </c>
      <c r="E586" s="51" t="s">
        <v>18</v>
      </c>
      <c r="F586" s="51" t="s">
        <v>17</v>
      </c>
      <c r="G586" s="51" t="s">
        <v>16</v>
      </c>
      <c r="J586" s="51" t="s">
        <v>18</v>
      </c>
      <c r="K586" s="51" t="s">
        <v>19</v>
      </c>
      <c r="M586" s="51" t="s">
        <v>38</v>
      </c>
      <c r="P586" s="51" t="s">
        <v>92</v>
      </c>
      <c r="Q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7" spans="1:17" ht="17.100000000000001" customHeight="1" x14ac:dyDescent="0.25">
      <c r="A587" s="51" t="s">
        <v>690</v>
      </c>
      <c r="B587" s="51" t="s">
        <v>111</v>
      </c>
      <c r="C587" s="51">
        <v>14414</v>
      </c>
      <c r="E587" s="51" t="s">
        <v>18</v>
      </c>
      <c r="F587" s="51" t="s">
        <v>17</v>
      </c>
      <c r="G587" s="51" t="s">
        <v>16</v>
      </c>
      <c r="J587" s="51" t="s">
        <v>18</v>
      </c>
      <c r="K587" s="51" t="s">
        <v>19</v>
      </c>
      <c r="M587" s="51" t="s">
        <v>38</v>
      </c>
      <c r="P587" s="51" t="s">
        <v>92</v>
      </c>
      <c r="Q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8" spans="1:17" ht="17.100000000000001" customHeight="1" x14ac:dyDescent="0.25">
      <c r="A588" s="51" t="s">
        <v>691</v>
      </c>
      <c r="B588" s="51" t="s">
        <v>111</v>
      </c>
      <c r="C588" s="51">
        <v>14414</v>
      </c>
      <c r="E588" s="51" t="s">
        <v>18</v>
      </c>
      <c r="F588" s="51" t="s">
        <v>17</v>
      </c>
      <c r="G588" s="51" t="s">
        <v>31</v>
      </c>
      <c r="J588" s="51" t="s">
        <v>18</v>
      </c>
      <c r="K588" s="51" t="s">
        <v>31</v>
      </c>
      <c r="M588" s="51" t="s">
        <v>38</v>
      </c>
      <c r="P588" s="51" t="s">
        <v>92</v>
      </c>
      <c r="Q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9" spans="1:17" ht="17.100000000000001" customHeight="1" x14ac:dyDescent="0.25">
      <c r="A589" s="51" t="s">
        <v>692</v>
      </c>
      <c r="B589" s="51" t="s">
        <v>111</v>
      </c>
      <c r="C589" s="51">
        <v>14414</v>
      </c>
      <c r="E589" s="51" t="s">
        <v>25</v>
      </c>
      <c r="F589" s="51" t="s">
        <v>17</v>
      </c>
      <c r="G589" s="51" t="s">
        <v>31</v>
      </c>
      <c r="J589" s="51" t="s">
        <v>25</v>
      </c>
      <c r="K589" s="51" t="s">
        <v>19</v>
      </c>
      <c r="M589" s="51" t="s">
        <v>38</v>
      </c>
      <c r="P589" s="51" t="s">
        <v>92</v>
      </c>
      <c r="Q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0" spans="1:17" ht="17.100000000000001" customHeight="1" x14ac:dyDescent="0.25">
      <c r="A590" s="51" t="s">
        <v>693</v>
      </c>
      <c r="B590" s="51" t="s">
        <v>111</v>
      </c>
      <c r="C590" s="51">
        <v>14414</v>
      </c>
      <c r="E590" s="51" t="s">
        <v>25</v>
      </c>
      <c r="F590" s="51" t="s">
        <v>17</v>
      </c>
      <c r="G590" s="51" t="s">
        <v>16</v>
      </c>
      <c r="J590" s="51" t="s">
        <v>25</v>
      </c>
      <c r="K590" s="51" t="s">
        <v>19</v>
      </c>
      <c r="M590" s="51" t="s">
        <v>38</v>
      </c>
      <c r="P590" s="51" t="s">
        <v>92</v>
      </c>
      <c r="Q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1" spans="1:17" ht="17.100000000000001" customHeight="1" x14ac:dyDescent="0.25">
      <c r="A591" s="51" t="s">
        <v>694</v>
      </c>
      <c r="B591" s="51" t="s">
        <v>111</v>
      </c>
      <c r="C591" s="51">
        <v>14414</v>
      </c>
      <c r="E591" s="51" t="s">
        <v>18</v>
      </c>
      <c r="F591" s="51" t="s">
        <v>17</v>
      </c>
      <c r="G591" s="51" t="s">
        <v>16</v>
      </c>
      <c r="J591" s="51" t="s">
        <v>18</v>
      </c>
      <c r="K591" s="51" t="s">
        <v>19</v>
      </c>
      <c r="M591" s="51" t="s">
        <v>38</v>
      </c>
      <c r="P591" s="51" t="s">
        <v>92</v>
      </c>
      <c r="Q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2" spans="1:17" ht="17.100000000000001" customHeight="1" x14ac:dyDescent="0.25">
      <c r="A592" s="51" t="s">
        <v>695</v>
      </c>
      <c r="B592" s="51" t="s">
        <v>111</v>
      </c>
      <c r="C592" s="51">
        <v>14414</v>
      </c>
      <c r="E592" s="51" t="s">
        <v>25</v>
      </c>
      <c r="F592" s="51" t="s">
        <v>17</v>
      </c>
      <c r="G592" s="51" t="s">
        <v>16</v>
      </c>
      <c r="J592" s="51" t="s">
        <v>18</v>
      </c>
      <c r="K592" s="51" t="s">
        <v>19</v>
      </c>
      <c r="M592" s="51" t="s">
        <v>38</v>
      </c>
      <c r="P592" s="51" t="s">
        <v>92</v>
      </c>
      <c r="Q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3" spans="1:17" ht="17.100000000000001" customHeight="1" x14ac:dyDescent="0.25">
      <c r="A593" s="51" t="s">
        <v>696</v>
      </c>
      <c r="B593" s="51" t="s">
        <v>111</v>
      </c>
      <c r="C593" s="51">
        <v>14414</v>
      </c>
      <c r="E593" s="51" t="s">
        <v>18</v>
      </c>
      <c r="F593" s="51" t="s">
        <v>17</v>
      </c>
      <c r="G593" s="51" t="s">
        <v>16</v>
      </c>
      <c r="J593" s="51" t="s">
        <v>18</v>
      </c>
      <c r="K593" s="51" t="s">
        <v>19</v>
      </c>
      <c r="M593" s="51" t="s">
        <v>38</v>
      </c>
      <c r="P593" s="51" t="s">
        <v>92</v>
      </c>
      <c r="Q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4" spans="1:17" ht="17.100000000000001" customHeight="1" x14ac:dyDescent="0.25">
      <c r="A594" s="51" t="s">
        <v>697</v>
      </c>
      <c r="B594" s="51" t="s">
        <v>111</v>
      </c>
      <c r="C594" s="51">
        <v>14414</v>
      </c>
      <c r="E594" s="51" t="s">
        <v>25</v>
      </c>
      <c r="F594" s="51" t="s">
        <v>17</v>
      </c>
      <c r="G594" s="51" t="s">
        <v>16</v>
      </c>
      <c r="J594" s="51" t="s">
        <v>25</v>
      </c>
      <c r="K594" s="51" t="s">
        <v>104</v>
      </c>
      <c r="M594" s="51" t="s">
        <v>38</v>
      </c>
      <c r="P594" s="51" t="s">
        <v>92</v>
      </c>
      <c r="Q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5" spans="1:17" ht="17.100000000000001" customHeight="1" x14ac:dyDescent="0.25">
      <c r="A595" s="51" t="s">
        <v>698</v>
      </c>
      <c r="B595" s="51" t="s">
        <v>111</v>
      </c>
      <c r="C595" s="51">
        <v>14414</v>
      </c>
      <c r="E595" s="51" t="s">
        <v>25</v>
      </c>
      <c r="F595" s="51" t="s">
        <v>17</v>
      </c>
      <c r="G595" s="51" t="s">
        <v>31</v>
      </c>
      <c r="J595" s="51" t="s">
        <v>25</v>
      </c>
      <c r="K595" s="51" t="s">
        <v>19</v>
      </c>
      <c r="M595" s="51" t="s">
        <v>38</v>
      </c>
      <c r="P595" s="51" t="s">
        <v>92</v>
      </c>
      <c r="Q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6" spans="1:17" ht="17.100000000000001" customHeight="1" x14ac:dyDescent="0.25">
      <c r="A596" s="51" t="s">
        <v>699</v>
      </c>
      <c r="B596" s="51" t="s">
        <v>111</v>
      </c>
      <c r="C596" s="51">
        <v>14414</v>
      </c>
      <c r="E596" s="51" t="s">
        <v>25</v>
      </c>
      <c r="F596" s="51" t="s">
        <v>17</v>
      </c>
      <c r="G596" s="51" t="s">
        <v>16</v>
      </c>
      <c r="J596" s="51" t="s">
        <v>25</v>
      </c>
      <c r="K596" s="51" t="s">
        <v>19</v>
      </c>
      <c r="M596" s="51" t="s">
        <v>38</v>
      </c>
      <c r="P596" s="51" t="s">
        <v>92</v>
      </c>
      <c r="Q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7" spans="1:17" ht="17.100000000000001" customHeight="1" x14ac:dyDescent="0.25">
      <c r="A597" s="51" t="s">
        <v>700</v>
      </c>
      <c r="B597" s="51" t="s">
        <v>111</v>
      </c>
      <c r="C597" s="51">
        <v>14414</v>
      </c>
      <c r="E597" s="51" t="s">
        <v>25</v>
      </c>
      <c r="F597" s="51" t="s">
        <v>17</v>
      </c>
      <c r="G597" s="51" t="s">
        <v>31</v>
      </c>
      <c r="J597" s="51" t="s">
        <v>25</v>
      </c>
      <c r="K597" s="51" t="s">
        <v>19</v>
      </c>
      <c r="M597" s="51" t="s">
        <v>38</v>
      </c>
      <c r="P597" s="51" t="s">
        <v>92</v>
      </c>
      <c r="Q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8" spans="1:17" ht="17.100000000000001" customHeight="1" x14ac:dyDescent="0.25">
      <c r="A598" s="51" t="s">
        <v>701</v>
      </c>
      <c r="B598" s="51" t="s">
        <v>111</v>
      </c>
      <c r="C598" s="51">
        <v>14414</v>
      </c>
      <c r="E598" s="51" t="s">
        <v>25</v>
      </c>
      <c r="F598" s="51" t="s">
        <v>17</v>
      </c>
      <c r="G598" s="51" t="s">
        <v>31</v>
      </c>
      <c r="J598" s="51" t="s">
        <v>25</v>
      </c>
      <c r="K598" s="51" t="s">
        <v>19</v>
      </c>
      <c r="M598" s="51" t="s">
        <v>41</v>
      </c>
      <c r="P598" s="51" t="s">
        <v>92</v>
      </c>
      <c r="Q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9" spans="1:17" ht="17.100000000000001" customHeight="1" x14ac:dyDescent="0.25">
      <c r="A599" s="51" t="s">
        <v>702</v>
      </c>
      <c r="B599" s="51" t="s">
        <v>111</v>
      </c>
      <c r="C599" s="51">
        <v>14414</v>
      </c>
      <c r="E599" s="51" t="s">
        <v>18</v>
      </c>
      <c r="F599" s="51" t="s">
        <v>17</v>
      </c>
      <c r="G599" s="51" t="s">
        <v>16</v>
      </c>
      <c r="J599" s="51" t="s">
        <v>18</v>
      </c>
      <c r="K599" s="51" t="s">
        <v>19</v>
      </c>
      <c r="M599" s="51" t="s">
        <v>38</v>
      </c>
      <c r="P599" s="51" t="s">
        <v>92</v>
      </c>
      <c r="Q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0" spans="1:17" ht="17.100000000000001" customHeight="1" x14ac:dyDescent="0.25">
      <c r="A600" s="51" t="s">
        <v>703</v>
      </c>
      <c r="B600" s="51" t="s">
        <v>111</v>
      </c>
      <c r="C600" s="51">
        <v>14414</v>
      </c>
      <c r="E600" s="51" t="s">
        <v>25</v>
      </c>
      <c r="F600" s="51" t="s">
        <v>17</v>
      </c>
      <c r="G600" s="51" t="s">
        <v>16</v>
      </c>
      <c r="J600" s="51" t="s">
        <v>25</v>
      </c>
      <c r="K600" s="51" t="s">
        <v>104</v>
      </c>
      <c r="M600" s="51" t="s">
        <v>38</v>
      </c>
      <c r="P600" s="51" t="s">
        <v>92</v>
      </c>
      <c r="Q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1" spans="1:17" ht="17.100000000000001" customHeight="1" x14ac:dyDescent="0.25">
      <c r="A601" s="51" t="s">
        <v>704</v>
      </c>
      <c r="B601" s="51" t="s">
        <v>111</v>
      </c>
      <c r="C601" s="51">
        <v>14414</v>
      </c>
      <c r="E601" s="51" t="s">
        <v>25</v>
      </c>
      <c r="F601" s="51" t="s">
        <v>17</v>
      </c>
      <c r="G601" s="51" t="s">
        <v>16</v>
      </c>
      <c r="J601" s="51" t="s">
        <v>25</v>
      </c>
      <c r="K601" s="51" t="s">
        <v>104</v>
      </c>
      <c r="M601" s="51" t="s">
        <v>38</v>
      </c>
      <c r="P601" s="51" t="s">
        <v>92</v>
      </c>
      <c r="Q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2" spans="1:17" ht="17.100000000000001" customHeight="1" x14ac:dyDescent="0.25">
      <c r="A602" s="51" t="s">
        <v>705</v>
      </c>
      <c r="B602" s="51" t="s">
        <v>111</v>
      </c>
      <c r="C602" s="51">
        <v>14414</v>
      </c>
      <c r="E602" s="51" t="s">
        <v>25</v>
      </c>
      <c r="F602" s="51" t="s">
        <v>17</v>
      </c>
      <c r="G602" s="51" t="s">
        <v>16</v>
      </c>
      <c r="J602" s="51" t="s">
        <v>25</v>
      </c>
      <c r="K602" s="51" t="s">
        <v>19</v>
      </c>
      <c r="M602" s="51" t="s">
        <v>38</v>
      </c>
      <c r="P602" s="51" t="s">
        <v>92</v>
      </c>
      <c r="Q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3" spans="1:17" ht="17.100000000000001" customHeight="1" x14ac:dyDescent="0.25">
      <c r="A603" s="51" t="s">
        <v>706</v>
      </c>
      <c r="B603" s="51" t="s">
        <v>111</v>
      </c>
      <c r="C603" s="51">
        <v>14414</v>
      </c>
      <c r="E603" s="51" t="s">
        <v>25</v>
      </c>
      <c r="F603" s="51" t="s">
        <v>17</v>
      </c>
      <c r="G603" s="51" t="s">
        <v>16</v>
      </c>
      <c r="J603" s="51" t="s">
        <v>25</v>
      </c>
      <c r="K603" s="51" t="s">
        <v>104</v>
      </c>
      <c r="M603" s="51" t="s">
        <v>38</v>
      </c>
      <c r="P603" s="51" t="s">
        <v>92</v>
      </c>
      <c r="Q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4" spans="1:17" ht="17.100000000000001" customHeight="1" x14ac:dyDescent="0.25">
      <c r="A604" s="51" t="s">
        <v>707</v>
      </c>
      <c r="B604" s="51" t="s">
        <v>111</v>
      </c>
      <c r="C604" s="51">
        <v>14414</v>
      </c>
      <c r="E604" s="51" t="s">
        <v>25</v>
      </c>
      <c r="F604" s="51" t="s">
        <v>17</v>
      </c>
      <c r="G604" s="51" t="s">
        <v>16</v>
      </c>
      <c r="J604" s="51" t="s">
        <v>25</v>
      </c>
      <c r="K604" s="51" t="s">
        <v>19</v>
      </c>
      <c r="M604" s="51" t="s">
        <v>38</v>
      </c>
      <c r="P604" s="51" t="s">
        <v>92</v>
      </c>
      <c r="Q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5" spans="1:17" ht="17.100000000000001" customHeight="1" x14ac:dyDescent="0.25">
      <c r="A605" s="51" t="s">
        <v>708</v>
      </c>
      <c r="B605" s="51" t="s">
        <v>111</v>
      </c>
      <c r="C605" s="51">
        <v>14414</v>
      </c>
      <c r="E605" s="51" t="s">
        <v>25</v>
      </c>
      <c r="F605" s="51" t="s">
        <v>17</v>
      </c>
      <c r="G605" s="51" t="s">
        <v>16</v>
      </c>
      <c r="J605" s="51" t="s">
        <v>25</v>
      </c>
      <c r="K605" s="51" t="s">
        <v>19</v>
      </c>
      <c r="M605" s="51" t="s">
        <v>38</v>
      </c>
      <c r="P605" s="51" t="s">
        <v>92</v>
      </c>
      <c r="Q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6" spans="1:17" ht="17.100000000000001" customHeight="1" x14ac:dyDescent="0.25">
      <c r="A606" s="51" t="s">
        <v>709</v>
      </c>
      <c r="B606" s="51" t="s">
        <v>111</v>
      </c>
      <c r="C606" s="51">
        <v>14414</v>
      </c>
      <c r="E606" s="51" t="s">
        <v>25</v>
      </c>
      <c r="F606" s="51" t="s">
        <v>17</v>
      </c>
      <c r="G606" s="51" t="s">
        <v>16</v>
      </c>
      <c r="J606" s="51" t="s">
        <v>25</v>
      </c>
      <c r="K606" s="51" t="s">
        <v>104</v>
      </c>
      <c r="M606" s="51" t="s">
        <v>38</v>
      </c>
      <c r="P606" s="51" t="s">
        <v>92</v>
      </c>
      <c r="Q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7" spans="1:17" ht="17.100000000000001" customHeight="1" x14ac:dyDescent="0.25">
      <c r="A607" s="51" t="s">
        <v>710</v>
      </c>
      <c r="B607" s="51" t="s">
        <v>111</v>
      </c>
      <c r="C607" s="51">
        <v>14414</v>
      </c>
      <c r="E607" s="51" t="s">
        <v>25</v>
      </c>
      <c r="F607" s="51" t="s">
        <v>17</v>
      </c>
      <c r="G607" s="51" t="s">
        <v>16</v>
      </c>
      <c r="J607" s="51" t="s">
        <v>25</v>
      </c>
      <c r="K607" s="51" t="s">
        <v>19</v>
      </c>
      <c r="M607" s="51" t="s">
        <v>38</v>
      </c>
      <c r="P607" s="51" t="s">
        <v>92</v>
      </c>
      <c r="Q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8" spans="1:17" ht="17.100000000000001" customHeight="1" x14ac:dyDescent="0.25">
      <c r="A608" s="51" t="s">
        <v>711</v>
      </c>
      <c r="B608" s="51" t="s">
        <v>111</v>
      </c>
      <c r="C608" s="51">
        <v>14414</v>
      </c>
      <c r="E608" s="51" t="s">
        <v>25</v>
      </c>
      <c r="F608" s="51" t="s">
        <v>17</v>
      </c>
      <c r="G608" s="51" t="s">
        <v>16</v>
      </c>
      <c r="J608" s="51" t="s">
        <v>25</v>
      </c>
      <c r="K608" s="51" t="s">
        <v>19</v>
      </c>
      <c r="M608" s="51" t="s">
        <v>38</v>
      </c>
      <c r="P608" s="51" t="s">
        <v>92</v>
      </c>
      <c r="Q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9" spans="1:17" ht="17.100000000000001" customHeight="1" x14ac:dyDescent="0.25">
      <c r="A609" s="51" t="s">
        <v>712</v>
      </c>
      <c r="B609" s="51" t="s">
        <v>111</v>
      </c>
      <c r="C609" s="51">
        <v>14414</v>
      </c>
      <c r="E609" s="51" t="s">
        <v>25</v>
      </c>
      <c r="F609" s="51" t="s">
        <v>17</v>
      </c>
      <c r="G609" s="51" t="s">
        <v>16</v>
      </c>
      <c r="J609" s="51" t="s">
        <v>25</v>
      </c>
      <c r="K609" s="51" t="s">
        <v>104</v>
      </c>
      <c r="M609" s="51" t="s">
        <v>38</v>
      </c>
      <c r="P609" s="51" t="s">
        <v>92</v>
      </c>
      <c r="Q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0" spans="1:17" ht="17.100000000000001" customHeight="1" x14ac:dyDescent="0.25">
      <c r="A610" s="51" t="s">
        <v>713</v>
      </c>
      <c r="B610" s="51" t="s">
        <v>111</v>
      </c>
      <c r="C610" s="51">
        <v>14414</v>
      </c>
      <c r="E610" s="51" t="s">
        <v>25</v>
      </c>
      <c r="F610" s="51" t="s">
        <v>17</v>
      </c>
      <c r="G610" s="51" t="s">
        <v>16</v>
      </c>
      <c r="J610" s="51" t="s">
        <v>25</v>
      </c>
      <c r="K610" s="51" t="s">
        <v>19</v>
      </c>
      <c r="M610" s="51" t="s">
        <v>38</v>
      </c>
      <c r="P610" s="51" t="s">
        <v>92</v>
      </c>
      <c r="Q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1" spans="1:17" ht="17.100000000000001" customHeight="1" x14ac:dyDescent="0.25">
      <c r="A611" s="51" t="s">
        <v>714</v>
      </c>
      <c r="B611" s="51" t="s">
        <v>111</v>
      </c>
      <c r="C611" s="51">
        <v>14414</v>
      </c>
      <c r="E611" s="51" t="s">
        <v>25</v>
      </c>
      <c r="F611" s="51" t="s">
        <v>17</v>
      </c>
      <c r="G611" s="51" t="s">
        <v>16</v>
      </c>
      <c r="J611" s="51" t="s">
        <v>25</v>
      </c>
      <c r="K611" s="51" t="s">
        <v>19</v>
      </c>
      <c r="M611" s="51" t="s">
        <v>38</v>
      </c>
      <c r="P611" s="51" t="s">
        <v>92</v>
      </c>
      <c r="Q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2" spans="1:17" ht="17.100000000000001" customHeight="1" x14ac:dyDescent="0.25">
      <c r="A612" s="51" t="s">
        <v>715</v>
      </c>
      <c r="B612" s="51" t="s">
        <v>111</v>
      </c>
      <c r="C612" s="51">
        <v>14414</v>
      </c>
      <c r="E612" s="51" t="s">
        <v>25</v>
      </c>
      <c r="F612" s="51" t="s">
        <v>17</v>
      </c>
      <c r="G612" s="51" t="s">
        <v>16</v>
      </c>
      <c r="J612" s="51" t="s">
        <v>25</v>
      </c>
      <c r="K612" s="51" t="s">
        <v>19</v>
      </c>
      <c r="M612" s="51" t="s">
        <v>38</v>
      </c>
      <c r="P612" s="51" t="s">
        <v>92</v>
      </c>
      <c r="Q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3" spans="1:17" ht="17.100000000000001" customHeight="1" x14ac:dyDescent="0.25">
      <c r="A613" s="51" t="s">
        <v>716</v>
      </c>
      <c r="B613" s="51" t="s">
        <v>111</v>
      </c>
      <c r="C613" s="51">
        <v>14414</v>
      </c>
      <c r="E613" s="51" t="s">
        <v>25</v>
      </c>
      <c r="F613" s="51" t="s">
        <v>17</v>
      </c>
      <c r="G613" s="51" t="s">
        <v>16</v>
      </c>
      <c r="J613" s="51" t="s">
        <v>25</v>
      </c>
      <c r="K613" s="51" t="s">
        <v>104</v>
      </c>
      <c r="M613" s="51" t="s">
        <v>38</v>
      </c>
      <c r="P613" s="51" t="s">
        <v>92</v>
      </c>
      <c r="Q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4" spans="1:17" ht="17.100000000000001" customHeight="1" x14ac:dyDescent="0.25">
      <c r="A614" s="51" t="s">
        <v>717</v>
      </c>
      <c r="B614" s="51" t="s">
        <v>111</v>
      </c>
      <c r="C614" s="51">
        <v>14414</v>
      </c>
      <c r="E614" s="51" t="s">
        <v>25</v>
      </c>
      <c r="F614" s="51" t="s">
        <v>17</v>
      </c>
      <c r="G614" s="51" t="s">
        <v>16</v>
      </c>
      <c r="J614" s="51" t="s">
        <v>25</v>
      </c>
      <c r="K614" s="51" t="s">
        <v>19</v>
      </c>
      <c r="M614" s="51" t="s">
        <v>38</v>
      </c>
      <c r="P614" s="51" t="s">
        <v>92</v>
      </c>
      <c r="Q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5" spans="1:17" ht="17.100000000000001" customHeight="1" x14ac:dyDescent="0.25">
      <c r="A615" s="51" t="s">
        <v>718</v>
      </c>
      <c r="B615" s="51" t="s">
        <v>111</v>
      </c>
      <c r="C615" s="51">
        <v>14414</v>
      </c>
      <c r="E615" s="51" t="s">
        <v>25</v>
      </c>
      <c r="F615" s="51" t="s">
        <v>17</v>
      </c>
      <c r="G615" s="51" t="s">
        <v>16</v>
      </c>
      <c r="J615" s="51" t="s">
        <v>25</v>
      </c>
      <c r="K615" s="51" t="s">
        <v>104</v>
      </c>
      <c r="M615" s="51" t="s">
        <v>38</v>
      </c>
      <c r="P615" s="51" t="s">
        <v>92</v>
      </c>
      <c r="Q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6" spans="1:17" ht="17.100000000000001" customHeight="1" x14ac:dyDescent="0.25">
      <c r="A616" s="51" t="s">
        <v>719</v>
      </c>
      <c r="B616" s="51" t="s">
        <v>111</v>
      </c>
      <c r="C616" s="51">
        <v>14414</v>
      </c>
      <c r="E616" s="51" t="s">
        <v>25</v>
      </c>
      <c r="F616" s="51" t="s">
        <v>17</v>
      </c>
      <c r="G616" s="51" t="s">
        <v>31</v>
      </c>
      <c r="J616" s="51" t="s">
        <v>25</v>
      </c>
      <c r="K616" s="51" t="s">
        <v>19</v>
      </c>
      <c r="M616" s="51" t="s">
        <v>41</v>
      </c>
      <c r="P616" s="51" t="s">
        <v>92</v>
      </c>
      <c r="Q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7" spans="1:17" ht="17.100000000000001" customHeight="1" x14ac:dyDescent="0.25">
      <c r="A617" s="51" t="s">
        <v>720</v>
      </c>
      <c r="B617" s="51" t="s">
        <v>111</v>
      </c>
      <c r="C617" s="51">
        <v>14414</v>
      </c>
      <c r="E617" s="51" t="s">
        <v>18</v>
      </c>
      <c r="F617" s="51" t="s">
        <v>17</v>
      </c>
      <c r="G617" s="51" t="s">
        <v>16</v>
      </c>
      <c r="J617" s="51" t="s">
        <v>18</v>
      </c>
      <c r="K617" s="51" t="s">
        <v>16</v>
      </c>
      <c r="M617" s="51" t="s">
        <v>38</v>
      </c>
      <c r="P617" s="51" t="s">
        <v>92</v>
      </c>
      <c r="Q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8" spans="1:17" ht="17.100000000000001" customHeight="1" x14ac:dyDescent="0.25">
      <c r="A618" s="51" t="s">
        <v>721</v>
      </c>
      <c r="B618" s="51" t="s">
        <v>111</v>
      </c>
      <c r="C618" s="51">
        <v>14414</v>
      </c>
      <c r="E618" s="51" t="s">
        <v>25</v>
      </c>
      <c r="F618" s="51" t="s">
        <v>17</v>
      </c>
      <c r="G618" s="51" t="s">
        <v>19</v>
      </c>
      <c r="J618" s="51" t="s">
        <v>25</v>
      </c>
      <c r="K618" s="51" t="s">
        <v>19</v>
      </c>
      <c r="M618" s="51" t="s">
        <v>41</v>
      </c>
      <c r="P618" s="51" t="s">
        <v>92</v>
      </c>
      <c r="Q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9" spans="1:17" ht="17.100000000000001" customHeight="1" x14ac:dyDescent="0.25">
      <c r="A619" s="51" t="s">
        <v>722</v>
      </c>
      <c r="B619" s="51" t="s">
        <v>111</v>
      </c>
      <c r="C619" s="51">
        <v>14414</v>
      </c>
      <c r="E619" s="51" t="s">
        <v>18</v>
      </c>
      <c r="F619" s="51" t="s">
        <v>17</v>
      </c>
      <c r="G619" s="51" t="s">
        <v>16</v>
      </c>
      <c r="J619" s="51" t="s">
        <v>18</v>
      </c>
      <c r="K619" s="51" t="s">
        <v>104</v>
      </c>
      <c r="M619" s="51" t="s">
        <v>38</v>
      </c>
      <c r="P619" s="51" t="s">
        <v>92</v>
      </c>
      <c r="Q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0" spans="1:17" ht="17.100000000000001" customHeight="1" x14ac:dyDescent="0.25">
      <c r="A620" s="51" t="s">
        <v>723</v>
      </c>
      <c r="B620" s="51" t="s">
        <v>111</v>
      </c>
      <c r="C620" s="51">
        <v>14414</v>
      </c>
      <c r="E620" s="51" t="s">
        <v>25</v>
      </c>
      <c r="F620" s="51" t="s">
        <v>17</v>
      </c>
      <c r="G620" s="51" t="s">
        <v>16</v>
      </c>
      <c r="J620" s="51" t="s">
        <v>25</v>
      </c>
      <c r="K620" s="51" t="s">
        <v>104</v>
      </c>
      <c r="M620" s="51" t="s">
        <v>38</v>
      </c>
      <c r="P620" s="51" t="s">
        <v>92</v>
      </c>
      <c r="Q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1" spans="1:17" ht="17.100000000000001" customHeight="1" x14ac:dyDescent="0.25">
      <c r="A621" s="51" t="s">
        <v>724</v>
      </c>
      <c r="B621" s="51" t="s">
        <v>111</v>
      </c>
      <c r="C621" s="51">
        <v>14414</v>
      </c>
      <c r="E621" s="51" t="s">
        <v>25</v>
      </c>
      <c r="F621" s="51" t="s">
        <v>17</v>
      </c>
      <c r="G621" s="51" t="s">
        <v>16</v>
      </c>
      <c r="J621" s="51" t="s">
        <v>25</v>
      </c>
      <c r="K621" s="51" t="s">
        <v>104</v>
      </c>
      <c r="M621" s="51" t="s">
        <v>38</v>
      </c>
      <c r="P621" s="51" t="s">
        <v>92</v>
      </c>
      <c r="Q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2" spans="1:17" ht="17.100000000000001" customHeight="1" x14ac:dyDescent="0.25">
      <c r="A622" s="51" t="s">
        <v>725</v>
      </c>
      <c r="B622" s="51" t="s">
        <v>111</v>
      </c>
      <c r="C622" s="51">
        <v>14414</v>
      </c>
      <c r="E622" s="51" t="s">
        <v>25</v>
      </c>
      <c r="F622" s="51" t="s">
        <v>17</v>
      </c>
      <c r="G622" s="51" t="s">
        <v>31</v>
      </c>
      <c r="J622" s="51" t="s">
        <v>25</v>
      </c>
      <c r="K622" s="51" t="s">
        <v>19</v>
      </c>
      <c r="M622" s="51" t="s">
        <v>38</v>
      </c>
      <c r="P622" s="51" t="s">
        <v>92</v>
      </c>
      <c r="Q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3" spans="1:17" ht="17.100000000000001" customHeight="1" x14ac:dyDescent="0.25">
      <c r="A623" s="51" t="s">
        <v>726</v>
      </c>
      <c r="B623" s="51" t="s">
        <v>111</v>
      </c>
      <c r="C623" s="51">
        <v>14414</v>
      </c>
      <c r="E623" s="51" t="s">
        <v>25</v>
      </c>
      <c r="F623" s="51" t="s">
        <v>17</v>
      </c>
      <c r="G623" s="51" t="s">
        <v>16</v>
      </c>
      <c r="J623" s="51" t="s">
        <v>25</v>
      </c>
      <c r="K623" s="51" t="s">
        <v>104</v>
      </c>
      <c r="M623" s="51" t="s">
        <v>38</v>
      </c>
      <c r="P623" s="51" t="s">
        <v>92</v>
      </c>
      <c r="Q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4" spans="1:17" ht="17.100000000000001" customHeight="1" x14ac:dyDescent="0.25">
      <c r="A624" s="51" t="s">
        <v>727</v>
      </c>
      <c r="B624" s="51" t="s">
        <v>111</v>
      </c>
      <c r="C624" s="51">
        <v>14414</v>
      </c>
      <c r="E624" s="51" t="s">
        <v>25</v>
      </c>
      <c r="F624" s="51" t="s">
        <v>17</v>
      </c>
      <c r="G624" s="51" t="s">
        <v>16</v>
      </c>
      <c r="J624" s="51" t="s">
        <v>25</v>
      </c>
      <c r="K624" s="51" t="s">
        <v>104</v>
      </c>
      <c r="M624" s="51" t="s">
        <v>38</v>
      </c>
      <c r="P624" s="51" t="s">
        <v>92</v>
      </c>
      <c r="Q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5" spans="1:17" ht="17.100000000000001" customHeight="1" x14ac:dyDescent="0.25">
      <c r="A625" s="51" t="s">
        <v>728</v>
      </c>
      <c r="B625" s="51" t="s">
        <v>111</v>
      </c>
      <c r="C625" s="51">
        <v>14414</v>
      </c>
      <c r="E625" s="51" t="s">
        <v>25</v>
      </c>
      <c r="F625" s="51" t="s">
        <v>17</v>
      </c>
      <c r="G625" s="51" t="s">
        <v>16</v>
      </c>
      <c r="J625" s="51" t="s">
        <v>25</v>
      </c>
      <c r="K625" s="51" t="s">
        <v>104</v>
      </c>
      <c r="M625" s="51" t="s">
        <v>38</v>
      </c>
      <c r="P625" s="51" t="s">
        <v>92</v>
      </c>
      <c r="Q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6" spans="1:17" ht="17.100000000000001" customHeight="1" x14ac:dyDescent="0.25">
      <c r="A626" s="51" t="s">
        <v>729</v>
      </c>
      <c r="B626" s="51" t="s">
        <v>111</v>
      </c>
      <c r="C626" s="51">
        <v>14414</v>
      </c>
      <c r="E626" s="51" t="s">
        <v>25</v>
      </c>
      <c r="F626" s="51" t="s">
        <v>17</v>
      </c>
      <c r="G626" s="51" t="s">
        <v>16</v>
      </c>
      <c r="J626" s="51" t="s">
        <v>25</v>
      </c>
      <c r="K626" s="51" t="s">
        <v>19</v>
      </c>
      <c r="M626" s="51" t="s">
        <v>38</v>
      </c>
      <c r="P626" s="51" t="s">
        <v>92</v>
      </c>
      <c r="Q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7" spans="1:17" ht="17.100000000000001" customHeight="1" x14ac:dyDescent="0.25">
      <c r="A627" s="51" t="s">
        <v>730</v>
      </c>
      <c r="B627" s="51" t="s">
        <v>111</v>
      </c>
      <c r="C627" s="51">
        <v>14414</v>
      </c>
      <c r="E627" s="51" t="s">
        <v>25</v>
      </c>
      <c r="F627" s="51" t="s">
        <v>17</v>
      </c>
      <c r="G627" s="51" t="s">
        <v>16</v>
      </c>
      <c r="J627" s="51" t="s">
        <v>25</v>
      </c>
      <c r="K627" s="51" t="s">
        <v>104</v>
      </c>
      <c r="M627" s="51" t="s">
        <v>38</v>
      </c>
      <c r="P627" s="51" t="s">
        <v>92</v>
      </c>
      <c r="Q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8" spans="1:17" ht="17.100000000000001" customHeight="1" x14ac:dyDescent="0.25">
      <c r="A628" s="51" t="s">
        <v>731</v>
      </c>
      <c r="B628" s="51" t="s">
        <v>111</v>
      </c>
      <c r="C628" s="51">
        <v>14414</v>
      </c>
      <c r="E628" s="51" t="s">
        <v>25</v>
      </c>
      <c r="F628" s="51" t="s">
        <v>17</v>
      </c>
      <c r="G628" s="51" t="s">
        <v>28</v>
      </c>
      <c r="J628" s="51" t="s">
        <v>25</v>
      </c>
      <c r="K628" s="51" t="s">
        <v>104</v>
      </c>
      <c r="M628" s="51" t="s">
        <v>38</v>
      </c>
      <c r="P628" s="51" t="s">
        <v>92</v>
      </c>
      <c r="Q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9" spans="1:17" ht="17.100000000000001" customHeight="1" x14ac:dyDescent="0.25">
      <c r="A629" s="51" t="s">
        <v>732</v>
      </c>
      <c r="B629" s="51" t="s">
        <v>111</v>
      </c>
      <c r="C629" s="51">
        <v>14414</v>
      </c>
      <c r="E629" s="51" t="s">
        <v>25</v>
      </c>
      <c r="F629" s="51" t="s">
        <v>17</v>
      </c>
      <c r="G629" s="51" t="s">
        <v>31</v>
      </c>
      <c r="J629" s="51" t="s">
        <v>25</v>
      </c>
      <c r="K629" s="51" t="s">
        <v>19</v>
      </c>
      <c r="M629" s="51" t="s">
        <v>38</v>
      </c>
      <c r="P629" s="51" t="s">
        <v>92</v>
      </c>
      <c r="Q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0" spans="1:17" ht="17.100000000000001" customHeight="1" x14ac:dyDescent="0.25">
      <c r="A630" s="51" t="s">
        <v>733</v>
      </c>
      <c r="B630" s="51" t="s">
        <v>111</v>
      </c>
      <c r="C630" s="51">
        <v>14414</v>
      </c>
      <c r="E630" s="51" t="s">
        <v>25</v>
      </c>
      <c r="F630" s="51" t="s">
        <v>17</v>
      </c>
      <c r="G630" s="51" t="s">
        <v>16</v>
      </c>
      <c r="J630" s="51" t="s">
        <v>25</v>
      </c>
      <c r="K630" s="51" t="s">
        <v>104</v>
      </c>
      <c r="M630" s="51" t="s">
        <v>38</v>
      </c>
      <c r="P630" s="51" t="s">
        <v>92</v>
      </c>
      <c r="Q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1" spans="1:17" ht="17.100000000000001" customHeight="1" x14ac:dyDescent="0.25">
      <c r="A631" s="51" t="s">
        <v>734</v>
      </c>
      <c r="B631" s="51" t="s">
        <v>111</v>
      </c>
      <c r="C631" s="51">
        <v>14414</v>
      </c>
      <c r="E631" s="51" t="s">
        <v>25</v>
      </c>
      <c r="F631" s="51" t="s">
        <v>17</v>
      </c>
      <c r="G631" s="51" t="s">
        <v>16</v>
      </c>
      <c r="J631" s="51" t="s">
        <v>25</v>
      </c>
      <c r="K631" s="51" t="s">
        <v>16</v>
      </c>
      <c r="M631" s="51" t="s">
        <v>38</v>
      </c>
      <c r="P631" s="51" t="s">
        <v>92</v>
      </c>
      <c r="Q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2" spans="1:17" ht="17.100000000000001" customHeight="1" x14ac:dyDescent="0.25">
      <c r="A632" s="51" t="s">
        <v>735</v>
      </c>
      <c r="B632" s="51" t="s">
        <v>111</v>
      </c>
      <c r="C632" s="51">
        <v>14414</v>
      </c>
      <c r="E632" s="51" t="s">
        <v>18</v>
      </c>
      <c r="F632" s="51" t="s">
        <v>17</v>
      </c>
      <c r="G632" s="51" t="s">
        <v>16</v>
      </c>
      <c r="J632" s="51" t="s">
        <v>18</v>
      </c>
      <c r="K632" s="51" t="s">
        <v>104</v>
      </c>
      <c r="M632" s="51" t="s">
        <v>38</v>
      </c>
      <c r="P632" s="51" t="s">
        <v>92</v>
      </c>
      <c r="Q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3" spans="1:17" ht="17.100000000000001" customHeight="1" x14ac:dyDescent="0.25">
      <c r="A633" s="51" t="s">
        <v>736</v>
      </c>
      <c r="B633" s="51" t="s">
        <v>111</v>
      </c>
      <c r="C633" s="51">
        <v>14414</v>
      </c>
      <c r="E633" s="51" t="s">
        <v>25</v>
      </c>
      <c r="F633" s="51" t="s">
        <v>17</v>
      </c>
      <c r="G633" s="51" t="s">
        <v>16</v>
      </c>
      <c r="J633" s="51" t="s">
        <v>25</v>
      </c>
      <c r="K633" s="51" t="s">
        <v>19</v>
      </c>
      <c r="M633" s="51" t="s">
        <v>38</v>
      </c>
      <c r="P633" s="51" t="s">
        <v>92</v>
      </c>
      <c r="Q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4" spans="1:17" ht="17.100000000000001" customHeight="1" x14ac:dyDescent="0.25">
      <c r="A634" s="51" t="s">
        <v>737</v>
      </c>
      <c r="B634" s="51" t="s">
        <v>111</v>
      </c>
      <c r="C634" s="51">
        <v>14414</v>
      </c>
      <c r="E634" s="51" t="s">
        <v>25</v>
      </c>
      <c r="F634" s="51" t="s">
        <v>17</v>
      </c>
      <c r="G634" s="51" t="s">
        <v>16</v>
      </c>
      <c r="J634" s="51" t="s">
        <v>25</v>
      </c>
      <c r="K634" s="51" t="s">
        <v>19</v>
      </c>
      <c r="M634" s="51" t="s">
        <v>38</v>
      </c>
      <c r="P634" s="51" t="s">
        <v>92</v>
      </c>
      <c r="Q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5" spans="1:17" ht="17.100000000000001" customHeight="1" x14ac:dyDescent="0.25">
      <c r="A635" s="51" t="s">
        <v>738</v>
      </c>
      <c r="B635" s="51" t="s">
        <v>111</v>
      </c>
      <c r="C635" s="51">
        <v>14414</v>
      </c>
      <c r="E635" s="51" t="s">
        <v>25</v>
      </c>
      <c r="F635" s="51" t="s">
        <v>17</v>
      </c>
      <c r="G635" s="51" t="s">
        <v>16</v>
      </c>
      <c r="J635" s="51" t="s">
        <v>25</v>
      </c>
      <c r="K635" s="51" t="s">
        <v>16</v>
      </c>
      <c r="M635" s="51" t="s">
        <v>38</v>
      </c>
      <c r="P635" s="51" t="s">
        <v>92</v>
      </c>
      <c r="Q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6" spans="1:17" ht="17.100000000000001" customHeight="1" x14ac:dyDescent="0.25">
      <c r="A636" s="51" t="s">
        <v>739</v>
      </c>
      <c r="B636" s="51" t="s">
        <v>111</v>
      </c>
      <c r="C636" s="51">
        <v>14414</v>
      </c>
      <c r="E636" s="51" t="s">
        <v>25</v>
      </c>
      <c r="F636" s="51" t="s">
        <v>17</v>
      </c>
      <c r="G636" s="51" t="s">
        <v>31</v>
      </c>
      <c r="J636" s="51" t="s">
        <v>25</v>
      </c>
      <c r="K636" s="51" t="s">
        <v>19</v>
      </c>
      <c r="M636" s="51" t="s">
        <v>38</v>
      </c>
      <c r="P636" s="51" t="s">
        <v>92</v>
      </c>
      <c r="Q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7" spans="1:17" ht="17.100000000000001" customHeight="1" x14ac:dyDescent="0.25">
      <c r="A637" s="51" t="s">
        <v>740</v>
      </c>
      <c r="B637" s="51" t="s">
        <v>111</v>
      </c>
      <c r="C637" s="51">
        <v>14414</v>
      </c>
      <c r="E637" s="51" t="s">
        <v>18</v>
      </c>
      <c r="F637" s="51" t="s">
        <v>17</v>
      </c>
      <c r="G637" s="51" t="s">
        <v>28</v>
      </c>
      <c r="J637" s="51" t="s">
        <v>18</v>
      </c>
      <c r="K637" s="51" t="s">
        <v>19</v>
      </c>
      <c r="M637" s="51" t="s">
        <v>38</v>
      </c>
      <c r="P637" s="51" t="s">
        <v>92</v>
      </c>
      <c r="Q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8" spans="1:17" ht="17.100000000000001" customHeight="1" x14ac:dyDescent="0.25">
      <c r="A638" s="51" t="s">
        <v>741</v>
      </c>
      <c r="B638" s="51" t="s">
        <v>111</v>
      </c>
      <c r="C638" s="51">
        <v>14414</v>
      </c>
      <c r="E638" s="51" t="s">
        <v>25</v>
      </c>
      <c r="F638" s="51" t="s">
        <v>17</v>
      </c>
      <c r="G638" s="51" t="s">
        <v>16</v>
      </c>
      <c r="J638" s="51" t="s">
        <v>25</v>
      </c>
      <c r="K638" s="51" t="s">
        <v>16</v>
      </c>
      <c r="M638" s="51" t="s">
        <v>38</v>
      </c>
      <c r="P638" s="51" t="s">
        <v>92</v>
      </c>
      <c r="Q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9" spans="1:17" ht="17.100000000000001" customHeight="1" x14ac:dyDescent="0.25">
      <c r="A639" s="51" t="s">
        <v>742</v>
      </c>
      <c r="B639" s="51" t="s">
        <v>111</v>
      </c>
      <c r="C639" s="51">
        <v>14414</v>
      </c>
      <c r="E639" s="51" t="s">
        <v>25</v>
      </c>
      <c r="F639" s="51" t="s">
        <v>17</v>
      </c>
      <c r="G639" s="51" t="s">
        <v>31</v>
      </c>
      <c r="J639" s="51" t="s">
        <v>25</v>
      </c>
      <c r="K639" s="51" t="s">
        <v>104</v>
      </c>
      <c r="M639" s="51" t="s">
        <v>38</v>
      </c>
      <c r="P639" s="51" t="s">
        <v>92</v>
      </c>
      <c r="Q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0" spans="1:17" ht="17.100000000000001" customHeight="1" x14ac:dyDescent="0.25">
      <c r="A640" s="51" t="s">
        <v>743</v>
      </c>
      <c r="B640" s="51" t="s">
        <v>111</v>
      </c>
      <c r="C640" s="51">
        <v>14414</v>
      </c>
      <c r="E640" s="51" t="s">
        <v>18</v>
      </c>
      <c r="F640" s="51" t="s">
        <v>17</v>
      </c>
      <c r="G640" s="51" t="s">
        <v>28</v>
      </c>
      <c r="J640" s="51" t="s">
        <v>18</v>
      </c>
      <c r="K640" s="51" t="s">
        <v>19</v>
      </c>
      <c r="M640" s="51" t="s">
        <v>38</v>
      </c>
      <c r="P640" s="51" t="s">
        <v>92</v>
      </c>
      <c r="Q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1" spans="1:17" ht="17.100000000000001" customHeight="1" x14ac:dyDescent="0.25">
      <c r="A641" s="51" t="s">
        <v>744</v>
      </c>
      <c r="B641" s="51" t="s">
        <v>111</v>
      </c>
      <c r="C641" s="51">
        <v>14414</v>
      </c>
      <c r="E641" s="51" t="s">
        <v>25</v>
      </c>
      <c r="F641" s="51" t="s">
        <v>17</v>
      </c>
      <c r="G641" s="51" t="s">
        <v>28</v>
      </c>
      <c r="J641" s="51" t="s">
        <v>25</v>
      </c>
      <c r="K641" s="51" t="s">
        <v>104</v>
      </c>
      <c r="M641" s="51" t="s">
        <v>38</v>
      </c>
      <c r="P641" s="51" t="s">
        <v>92</v>
      </c>
      <c r="Q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2" spans="1:17" ht="17.100000000000001" customHeight="1" x14ac:dyDescent="0.25">
      <c r="A642" s="51" t="s">
        <v>745</v>
      </c>
      <c r="B642" s="51" t="s">
        <v>111</v>
      </c>
      <c r="C642" s="51">
        <v>14414</v>
      </c>
      <c r="E642" s="51" t="s">
        <v>25</v>
      </c>
      <c r="F642" s="51" t="s">
        <v>17</v>
      </c>
      <c r="G642" s="51" t="s">
        <v>16</v>
      </c>
      <c r="J642" s="51" t="s">
        <v>25</v>
      </c>
      <c r="K642" s="51" t="s">
        <v>104</v>
      </c>
      <c r="M642" s="51" t="s">
        <v>38</v>
      </c>
      <c r="P642" s="51" t="s">
        <v>92</v>
      </c>
      <c r="Q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3" spans="1:17" ht="17.100000000000001" customHeight="1" x14ac:dyDescent="0.25">
      <c r="A643" s="51" t="s">
        <v>746</v>
      </c>
      <c r="B643" s="51" t="s">
        <v>111</v>
      </c>
      <c r="C643" s="51">
        <v>14414</v>
      </c>
      <c r="E643" s="51" t="s">
        <v>25</v>
      </c>
      <c r="F643" s="51" t="s">
        <v>17</v>
      </c>
      <c r="G643" s="51" t="s">
        <v>16</v>
      </c>
      <c r="J643" s="51" t="s">
        <v>25</v>
      </c>
      <c r="K643" s="51" t="s">
        <v>104</v>
      </c>
      <c r="M643" s="51" t="s">
        <v>38</v>
      </c>
      <c r="P643" s="51" t="s">
        <v>92</v>
      </c>
      <c r="Q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4" spans="1:17" ht="17.100000000000001" customHeight="1" x14ac:dyDescent="0.25">
      <c r="A644" s="51" t="s">
        <v>747</v>
      </c>
      <c r="B644" s="51" t="s">
        <v>111</v>
      </c>
      <c r="C644" s="51">
        <v>14414</v>
      </c>
      <c r="E644" s="51" t="s">
        <v>25</v>
      </c>
      <c r="F644" s="51" t="s">
        <v>17</v>
      </c>
      <c r="G644" s="51" t="s">
        <v>16</v>
      </c>
      <c r="J644" s="51" t="s">
        <v>25</v>
      </c>
      <c r="K644" s="51" t="s">
        <v>19</v>
      </c>
      <c r="M644" s="51" t="s">
        <v>38</v>
      </c>
      <c r="P644" s="51" t="s">
        <v>92</v>
      </c>
      <c r="Q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5" spans="1:17" ht="17.100000000000001" customHeight="1" x14ac:dyDescent="0.25">
      <c r="A645" s="51" t="s">
        <v>748</v>
      </c>
      <c r="B645" s="51" t="s">
        <v>111</v>
      </c>
      <c r="C645" s="51">
        <v>14414</v>
      </c>
      <c r="E645" s="51" t="s">
        <v>18</v>
      </c>
      <c r="F645" s="51" t="s">
        <v>17</v>
      </c>
      <c r="G645" s="51" t="s">
        <v>28</v>
      </c>
      <c r="J645" s="51" t="s">
        <v>18</v>
      </c>
      <c r="K645" s="51" t="s">
        <v>19</v>
      </c>
      <c r="M645" s="51" t="s">
        <v>39</v>
      </c>
      <c r="P645" s="51" t="s">
        <v>92</v>
      </c>
      <c r="Q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6" spans="1:17" ht="17.100000000000001" customHeight="1" x14ac:dyDescent="0.25">
      <c r="A646" s="51" t="s">
        <v>749</v>
      </c>
      <c r="B646" s="51" t="s">
        <v>111</v>
      </c>
      <c r="C646" s="51">
        <v>14414</v>
      </c>
      <c r="E646" s="51" t="s">
        <v>18</v>
      </c>
      <c r="F646" s="51" t="s">
        <v>17</v>
      </c>
      <c r="G646" s="51" t="s">
        <v>31</v>
      </c>
      <c r="J646" s="51" t="s">
        <v>18</v>
      </c>
      <c r="K646" s="51" t="s">
        <v>19</v>
      </c>
      <c r="M646" s="51" t="s">
        <v>38</v>
      </c>
      <c r="P646" s="51" t="s">
        <v>92</v>
      </c>
      <c r="Q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7" spans="1:17" ht="17.100000000000001" customHeight="1" x14ac:dyDescent="0.25">
      <c r="A647" s="51" t="s">
        <v>750</v>
      </c>
      <c r="B647" s="51" t="s">
        <v>111</v>
      </c>
      <c r="C647" s="51">
        <v>14414</v>
      </c>
      <c r="E647" s="51" t="s">
        <v>25</v>
      </c>
      <c r="F647" s="51" t="s">
        <v>17</v>
      </c>
      <c r="G647" s="51" t="s">
        <v>19</v>
      </c>
      <c r="J647" s="51" t="s">
        <v>25</v>
      </c>
      <c r="K647" s="51" t="s">
        <v>19</v>
      </c>
      <c r="M647" s="51" t="s">
        <v>38</v>
      </c>
      <c r="P647" s="51" t="s">
        <v>92</v>
      </c>
      <c r="Q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8" spans="1:17" ht="17.100000000000001" customHeight="1" x14ac:dyDescent="0.25">
      <c r="A648" s="51" t="s">
        <v>751</v>
      </c>
      <c r="B648" s="51" t="s">
        <v>111</v>
      </c>
      <c r="C648" s="51">
        <v>14414</v>
      </c>
      <c r="E648" s="51" t="s">
        <v>25</v>
      </c>
      <c r="F648" s="51" t="s">
        <v>17</v>
      </c>
      <c r="G648" s="51" t="s">
        <v>16</v>
      </c>
      <c r="J648" s="51" t="s">
        <v>25</v>
      </c>
      <c r="K648" s="51" t="s">
        <v>19</v>
      </c>
      <c r="M648" s="51" t="s">
        <v>38</v>
      </c>
      <c r="P648" s="51" t="s">
        <v>92</v>
      </c>
      <c r="Q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9" spans="1:17" ht="17.100000000000001" customHeight="1" x14ac:dyDescent="0.25">
      <c r="A649" s="51" t="s">
        <v>752</v>
      </c>
      <c r="B649" s="51" t="s">
        <v>111</v>
      </c>
      <c r="C649" s="51">
        <v>14414</v>
      </c>
      <c r="E649" s="51" t="s">
        <v>25</v>
      </c>
      <c r="F649" s="51" t="s">
        <v>17</v>
      </c>
      <c r="G649" s="51" t="s">
        <v>16</v>
      </c>
      <c r="J649" s="51" t="s">
        <v>25</v>
      </c>
      <c r="K649" s="51" t="s">
        <v>19</v>
      </c>
      <c r="M649" s="51" t="s">
        <v>38</v>
      </c>
      <c r="P649" s="51" t="s">
        <v>92</v>
      </c>
      <c r="Q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0" spans="1:17" ht="17.100000000000001" customHeight="1" x14ac:dyDescent="0.25">
      <c r="A650" s="51" t="s">
        <v>753</v>
      </c>
      <c r="B650" s="51" t="s">
        <v>111</v>
      </c>
      <c r="C650" s="51">
        <v>14414</v>
      </c>
      <c r="E650" s="51" t="s">
        <v>25</v>
      </c>
      <c r="F650" s="51" t="s">
        <v>17</v>
      </c>
      <c r="G650" s="51" t="s">
        <v>16</v>
      </c>
      <c r="J650" s="51" t="s">
        <v>25</v>
      </c>
      <c r="K650" s="51" t="s">
        <v>19</v>
      </c>
      <c r="M650" s="51" t="s">
        <v>38</v>
      </c>
      <c r="P650" s="51" t="s">
        <v>92</v>
      </c>
      <c r="Q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1" spans="1:17" ht="17.100000000000001" customHeight="1" x14ac:dyDescent="0.25">
      <c r="A651" s="51" t="s">
        <v>754</v>
      </c>
      <c r="B651" s="51" t="s">
        <v>111</v>
      </c>
      <c r="C651" s="51">
        <v>14414</v>
      </c>
      <c r="E651" s="51" t="s">
        <v>25</v>
      </c>
      <c r="F651" s="51" t="s">
        <v>17</v>
      </c>
      <c r="G651" s="51" t="s">
        <v>16</v>
      </c>
      <c r="J651" s="51" t="s">
        <v>25</v>
      </c>
      <c r="K651" s="51" t="s">
        <v>104</v>
      </c>
      <c r="M651" s="51" t="s">
        <v>38</v>
      </c>
      <c r="P651" s="51" t="s">
        <v>92</v>
      </c>
      <c r="Q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2" spans="1:17" ht="17.100000000000001" customHeight="1" x14ac:dyDescent="0.25">
      <c r="A652" s="51" t="s">
        <v>755</v>
      </c>
      <c r="B652" s="51" t="s">
        <v>111</v>
      </c>
      <c r="C652" s="51">
        <v>14414</v>
      </c>
      <c r="E652" s="51" t="s">
        <v>25</v>
      </c>
      <c r="F652" s="51" t="s">
        <v>17</v>
      </c>
      <c r="G652" s="51" t="s">
        <v>16</v>
      </c>
      <c r="J652" s="51" t="s">
        <v>25</v>
      </c>
      <c r="K652" s="51" t="s">
        <v>104</v>
      </c>
      <c r="M652" s="51" t="s">
        <v>38</v>
      </c>
      <c r="P652" s="51" t="s">
        <v>92</v>
      </c>
      <c r="Q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3" spans="1:17" ht="17.100000000000001" customHeight="1" x14ac:dyDescent="0.25">
      <c r="A653" s="51" t="s">
        <v>756</v>
      </c>
      <c r="B653" s="51" t="s">
        <v>111</v>
      </c>
      <c r="C653" s="51">
        <v>14414</v>
      </c>
      <c r="E653" s="51" t="s">
        <v>25</v>
      </c>
      <c r="F653" s="51" t="s">
        <v>17</v>
      </c>
      <c r="G653" s="51" t="s">
        <v>16</v>
      </c>
      <c r="J653" s="51" t="s">
        <v>25</v>
      </c>
      <c r="K653" s="51" t="s">
        <v>19</v>
      </c>
      <c r="M653" s="51" t="s">
        <v>38</v>
      </c>
      <c r="P653" s="51" t="s">
        <v>92</v>
      </c>
      <c r="Q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4" spans="1:17" ht="17.100000000000001" customHeight="1" x14ac:dyDescent="0.25">
      <c r="A654" s="51" t="s">
        <v>757</v>
      </c>
      <c r="B654" s="51" t="s">
        <v>111</v>
      </c>
      <c r="C654" s="51">
        <v>14414</v>
      </c>
      <c r="E654" s="51" t="s">
        <v>18</v>
      </c>
      <c r="F654" s="51" t="s">
        <v>17</v>
      </c>
      <c r="G654" s="51" t="s">
        <v>16</v>
      </c>
      <c r="J654" s="51" t="s">
        <v>18</v>
      </c>
      <c r="K654" s="51" t="s">
        <v>104</v>
      </c>
      <c r="M654" s="51" t="s">
        <v>38</v>
      </c>
      <c r="P654" s="51" t="s">
        <v>92</v>
      </c>
      <c r="Q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5" spans="1:17" ht="17.100000000000001" customHeight="1" x14ac:dyDescent="0.25">
      <c r="A655" s="51" t="s">
        <v>758</v>
      </c>
      <c r="B655" s="51" t="s">
        <v>111</v>
      </c>
      <c r="C655" s="51">
        <v>14414</v>
      </c>
      <c r="E655" s="51" t="s">
        <v>25</v>
      </c>
      <c r="F655" s="51" t="s">
        <v>17</v>
      </c>
      <c r="G655" s="51" t="s">
        <v>16</v>
      </c>
      <c r="J655" s="51" t="s">
        <v>25</v>
      </c>
      <c r="K655" s="51" t="s">
        <v>104</v>
      </c>
      <c r="M655" s="51" t="s">
        <v>38</v>
      </c>
      <c r="P655" s="51" t="s">
        <v>92</v>
      </c>
      <c r="Q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6" spans="1:17" ht="17.100000000000001" customHeight="1" x14ac:dyDescent="0.25">
      <c r="A656" s="51" t="s">
        <v>759</v>
      </c>
      <c r="B656" s="51" t="s">
        <v>111</v>
      </c>
      <c r="C656" s="51">
        <v>14414</v>
      </c>
      <c r="E656" s="51" t="s">
        <v>25</v>
      </c>
      <c r="F656" s="51" t="s">
        <v>17</v>
      </c>
      <c r="G656" s="51" t="s">
        <v>16</v>
      </c>
      <c r="J656" s="51" t="s">
        <v>25</v>
      </c>
      <c r="K656" s="51" t="s">
        <v>19</v>
      </c>
      <c r="M656" s="51" t="s">
        <v>38</v>
      </c>
      <c r="P656" s="51" t="s">
        <v>92</v>
      </c>
      <c r="Q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7" spans="1:17" ht="17.100000000000001" customHeight="1" x14ac:dyDescent="0.25">
      <c r="A657" s="51" t="s">
        <v>760</v>
      </c>
      <c r="B657" s="51" t="s">
        <v>111</v>
      </c>
      <c r="C657" s="51">
        <v>14414</v>
      </c>
      <c r="E657" s="51" t="s">
        <v>25</v>
      </c>
      <c r="F657" s="51" t="s">
        <v>17</v>
      </c>
      <c r="G657" s="51" t="s">
        <v>16</v>
      </c>
      <c r="J657" s="51" t="s">
        <v>25</v>
      </c>
      <c r="K657" s="51" t="s">
        <v>19</v>
      </c>
      <c r="M657" s="51" t="s">
        <v>38</v>
      </c>
      <c r="P657" s="51" t="s">
        <v>92</v>
      </c>
      <c r="Q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8" spans="1:17" ht="17.100000000000001" customHeight="1" x14ac:dyDescent="0.25">
      <c r="A658" s="51" t="s">
        <v>761</v>
      </c>
      <c r="B658" s="51" t="s">
        <v>111</v>
      </c>
      <c r="C658" s="51">
        <v>14414</v>
      </c>
      <c r="E658" s="51" t="s">
        <v>25</v>
      </c>
      <c r="F658" s="51" t="s">
        <v>17</v>
      </c>
      <c r="G658" s="51" t="s">
        <v>16</v>
      </c>
      <c r="J658" s="51" t="s">
        <v>25</v>
      </c>
      <c r="K658" s="51" t="s">
        <v>104</v>
      </c>
      <c r="M658" s="51" t="s">
        <v>38</v>
      </c>
      <c r="P658" s="51" t="s">
        <v>92</v>
      </c>
      <c r="Q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9" spans="1:17" ht="17.100000000000001" customHeight="1" x14ac:dyDescent="0.25">
      <c r="A659" s="51" t="s">
        <v>762</v>
      </c>
      <c r="B659" s="51" t="s">
        <v>111</v>
      </c>
      <c r="C659" s="51">
        <v>14414</v>
      </c>
      <c r="E659" s="51" t="s">
        <v>25</v>
      </c>
      <c r="F659" s="51" t="s">
        <v>17</v>
      </c>
      <c r="G659" s="51" t="s">
        <v>16</v>
      </c>
      <c r="J659" s="51" t="s">
        <v>25</v>
      </c>
      <c r="K659" s="51" t="s">
        <v>16</v>
      </c>
      <c r="M659" s="51" t="s">
        <v>38</v>
      </c>
      <c r="P659" s="51" t="s">
        <v>92</v>
      </c>
      <c r="Q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0" spans="1:17" ht="17.100000000000001" customHeight="1" x14ac:dyDescent="0.25">
      <c r="A660" s="51" t="s">
        <v>763</v>
      </c>
      <c r="B660" s="51" t="s">
        <v>111</v>
      </c>
      <c r="C660" s="51">
        <v>14414</v>
      </c>
      <c r="E660" s="51" t="s">
        <v>25</v>
      </c>
      <c r="F660" s="51" t="s">
        <v>17</v>
      </c>
      <c r="G660" s="51" t="s">
        <v>16</v>
      </c>
      <c r="J660" s="51" t="s">
        <v>25</v>
      </c>
      <c r="K660" s="51" t="s">
        <v>19</v>
      </c>
      <c r="M660" s="51" t="s">
        <v>38</v>
      </c>
      <c r="P660" s="51" t="s">
        <v>92</v>
      </c>
      <c r="Q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1" spans="1:17" ht="17.100000000000001" customHeight="1" x14ac:dyDescent="0.25">
      <c r="A661" s="51" t="s">
        <v>764</v>
      </c>
      <c r="B661" s="51" t="s">
        <v>111</v>
      </c>
      <c r="C661" s="51">
        <v>14414</v>
      </c>
      <c r="E661" s="51" t="s">
        <v>25</v>
      </c>
      <c r="F661" s="51" t="s">
        <v>17</v>
      </c>
      <c r="G661" s="51" t="s">
        <v>16</v>
      </c>
      <c r="J661" s="51" t="s">
        <v>25</v>
      </c>
      <c r="K661" s="51" t="s">
        <v>104</v>
      </c>
      <c r="M661" s="51" t="s">
        <v>38</v>
      </c>
      <c r="P661" s="51" t="s">
        <v>92</v>
      </c>
      <c r="Q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2" spans="1:17" ht="17.100000000000001" customHeight="1" x14ac:dyDescent="0.25">
      <c r="A662" s="51" t="s">
        <v>765</v>
      </c>
      <c r="B662" s="51" t="s">
        <v>111</v>
      </c>
      <c r="C662" s="51">
        <v>14414</v>
      </c>
      <c r="E662" s="51" t="s">
        <v>25</v>
      </c>
      <c r="F662" s="51" t="s">
        <v>17</v>
      </c>
      <c r="G662" s="51" t="s">
        <v>16</v>
      </c>
      <c r="J662" s="51" t="s">
        <v>25</v>
      </c>
      <c r="K662" s="51" t="s">
        <v>104</v>
      </c>
      <c r="M662" s="51" t="s">
        <v>38</v>
      </c>
      <c r="P662" s="51" t="s">
        <v>92</v>
      </c>
      <c r="Q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3" spans="1:17" ht="17.100000000000001" customHeight="1" x14ac:dyDescent="0.25">
      <c r="A663" s="51" t="s">
        <v>766</v>
      </c>
      <c r="B663" s="51" t="s">
        <v>111</v>
      </c>
      <c r="C663" s="51">
        <v>14414</v>
      </c>
      <c r="E663" s="51" t="s">
        <v>25</v>
      </c>
      <c r="F663" s="51" t="s">
        <v>17</v>
      </c>
      <c r="G663" s="51" t="s">
        <v>16</v>
      </c>
      <c r="J663" s="51" t="s">
        <v>25</v>
      </c>
      <c r="K663" s="51" t="s">
        <v>104</v>
      </c>
      <c r="M663" s="51" t="s">
        <v>38</v>
      </c>
      <c r="P663" s="51" t="s">
        <v>92</v>
      </c>
      <c r="Q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4" spans="1:17" ht="17.100000000000001" customHeight="1" x14ac:dyDescent="0.25">
      <c r="A664" s="51" t="s">
        <v>767</v>
      </c>
      <c r="B664" s="51" t="s">
        <v>111</v>
      </c>
      <c r="C664" s="51">
        <v>14414</v>
      </c>
      <c r="E664" s="51" t="s">
        <v>25</v>
      </c>
      <c r="F664" s="51" t="s">
        <v>17</v>
      </c>
      <c r="G664" s="51" t="s">
        <v>16</v>
      </c>
      <c r="J664" s="51" t="s">
        <v>25</v>
      </c>
      <c r="K664" s="51" t="s">
        <v>19</v>
      </c>
      <c r="M664" s="51" t="s">
        <v>38</v>
      </c>
      <c r="P664" s="51" t="s">
        <v>92</v>
      </c>
      <c r="Q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5" spans="1:17" ht="17.100000000000001" customHeight="1" x14ac:dyDescent="0.25">
      <c r="A665" s="51" t="s">
        <v>768</v>
      </c>
      <c r="B665" s="51" t="s">
        <v>111</v>
      </c>
      <c r="C665" s="51">
        <v>14414</v>
      </c>
      <c r="E665" s="51" t="s">
        <v>25</v>
      </c>
      <c r="F665" s="51" t="s">
        <v>17</v>
      </c>
      <c r="G665" s="51" t="s">
        <v>16</v>
      </c>
      <c r="J665" s="51" t="s">
        <v>25</v>
      </c>
      <c r="K665" s="51" t="s">
        <v>104</v>
      </c>
      <c r="M665" s="51" t="s">
        <v>38</v>
      </c>
      <c r="P665" s="51" t="s">
        <v>92</v>
      </c>
      <c r="Q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6" spans="1:17" ht="17.100000000000001" customHeight="1" x14ac:dyDescent="0.25">
      <c r="A666" s="51" t="s">
        <v>769</v>
      </c>
      <c r="B666" s="51" t="s">
        <v>111</v>
      </c>
      <c r="C666" s="51">
        <v>14414</v>
      </c>
      <c r="E666" s="51" t="s">
        <v>25</v>
      </c>
      <c r="F666" s="51" t="s">
        <v>17</v>
      </c>
      <c r="G666" s="51" t="s">
        <v>16</v>
      </c>
      <c r="J666" s="51" t="s">
        <v>25</v>
      </c>
      <c r="K666" s="51" t="s">
        <v>104</v>
      </c>
      <c r="M666" s="51" t="s">
        <v>38</v>
      </c>
      <c r="P666" s="51" t="s">
        <v>92</v>
      </c>
      <c r="Q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7" spans="1:17" ht="17.100000000000001" customHeight="1" x14ac:dyDescent="0.25">
      <c r="A667" s="51" t="s">
        <v>770</v>
      </c>
      <c r="B667" s="51" t="s">
        <v>111</v>
      </c>
      <c r="C667" s="51">
        <v>14414</v>
      </c>
      <c r="E667" s="51" t="s">
        <v>25</v>
      </c>
      <c r="F667" s="51" t="s">
        <v>17</v>
      </c>
      <c r="G667" s="51" t="s">
        <v>16</v>
      </c>
      <c r="J667" s="51" t="s">
        <v>25</v>
      </c>
      <c r="K667" s="51" t="s">
        <v>104</v>
      </c>
      <c r="M667" s="51" t="s">
        <v>38</v>
      </c>
      <c r="P667" s="51" t="s">
        <v>92</v>
      </c>
      <c r="Q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8" spans="1:17" ht="17.100000000000001" customHeight="1" x14ac:dyDescent="0.25">
      <c r="A668" s="51" t="s">
        <v>771</v>
      </c>
      <c r="B668" s="51" t="s">
        <v>111</v>
      </c>
      <c r="C668" s="51">
        <v>14414</v>
      </c>
      <c r="E668" s="51" t="s">
        <v>25</v>
      </c>
      <c r="F668" s="51" t="s">
        <v>17</v>
      </c>
      <c r="G668" s="51" t="s">
        <v>16</v>
      </c>
      <c r="J668" s="51" t="s">
        <v>25</v>
      </c>
      <c r="K668" s="51" t="s">
        <v>19</v>
      </c>
      <c r="M668" s="51" t="s">
        <v>38</v>
      </c>
      <c r="P668" s="51" t="s">
        <v>92</v>
      </c>
      <c r="Q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9" spans="1:17" ht="17.100000000000001" customHeight="1" x14ac:dyDescent="0.25">
      <c r="A669" s="51" t="s">
        <v>772</v>
      </c>
      <c r="B669" s="51" t="s">
        <v>111</v>
      </c>
      <c r="C669" s="51">
        <v>14414</v>
      </c>
      <c r="E669" s="51" t="s">
        <v>25</v>
      </c>
      <c r="F669" s="51" t="s">
        <v>17</v>
      </c>
      <c r="G669" s="51" t="s">
        <v>16</v>
      </c>
      <c r="J669" s="51" t="s">
        <v>25</v>
      </c>
      <c r="K669" s="51" t="s">
        <v>19</v>
      </c>
      <c r="M669" s="51" t="s">
        <v>38</v>
      </c>
      <c r="P669" s="51" t="s">
        <v>92</v>
      </c>
      <c r="Q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0" spans="1:17" ht="17.100000000000001" customHeight="1" x14ac:dyDescent="0.25">
      <c r="A670" s="51" t="s">
        <v>773</v>
      </c>
      <c r="B670" s="51" t="s">
        <v>111</v>
      </c>
      <c r="C670" s="51">
        <v>14414</v>
      </c>
      <c r="E670" s="51" t="s">
        <v>25</v>
      </c>
      <c r="F670" s="51" t="s">
        <v>17</v>
      </c>
      <c r="G670" s="51" t="s">
        <v>19</v>
      </c>
      <c r="J670" s="51" t="s">
        <v>25</v>
      </c>
      <c r="K670" s="51" t="s">
        <v>19</v>
      </c>
      <c r="M670" s="51" t="s">
        <v>38</v>
      </c>
      <c r="P670" s="51" t="s">
        <v>268</v>
      </c>
      <c r="Q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1" spans="1:17" ht="17.100000000000001" customHeight="1" x14ac:dyDescent="0.25">
      <c r="A671" s="51" t="s">
        <v>774</v>
      </c>
      <c r="B671" s="51" t="s">
        <v>111</v>
      </c>
      <c r="C671" s="51">
        <v>14414</v>
      </c>
      <c r="E671" s="51" t="s">
        <v>25</v>
      </c>
      <c r="F671" s="51" t="s">
        <v>17</v>
      </c>
      <c r="G671" s="51" t="s">
        <v>16</v>
      </c>
      <c r="J671" s="51" t="s">
        <v>25</v>
      </c>
      <c r="K671" s="51" t="s">
        <v>104</v>
      </c>
      <c r="M671" s="51" t="s">
        <v>38</v>
      </c>
      <c r="P671" s="51" t="s">
        <v>92</v>
      </c>
      <c r="Q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2" spans="1:17" ht="17.100000000000001" customHeight="1" x14ac:dyDescent="0.25">
      <c r="A672" s="51" t="s">
        <v>775</v>
      </c>
      <c r="B672" s="51" t="s">
        <v>111</v>
      </c>
      <c r="C672" s="51">
        <v>14414</v>
      </c>
      <c r="E672" s="51" t="s">
        <v>25</v>
      </c>
      <c r="F672" s="51" t="s">
        <v>17</v>
      </c>
      <c r="G672" s="51" t="s">
        <v>16</v>
      </c>
      <c r="J672" s="51" t="s">
        <v>25</v>
      </c>
      <c r="K672" s="51" t="s">
        <v>19</v>
      </c>
      <c r="M672" s="51" t="s">
        <v>38</v>
      </c>
      <c r="P672" s="51" t="s">
        <v>92</v>
      </c>
      <c r="Q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3" spans="1:17" ht="17.100000000000001" customHeight="1" x14ac:dyDescent="0.25">
      <c r="A673" s="51" t="s">
        <v>776</v>
      </c>
      <c r="B673" s="51" t="s">
        <v>111</v>
      </c>
      <c r="C673" s="51">
        <v>14414</v>
      </c>
      <c r="E673" s="51" t="s">
        <v>25</v>
      </c>
      <c r="F673" s="51" t="s">
        <v>17</v>
      </c>
      <c r="G673" s="51" t="s">
        <v>19</v>
      </c>
      <c r="J673" s="51" t="s">
        <v>25</v>
      </c>
      <c r="K673" s="51" t="s">
        <v>19</v>
      </c>
      <c r="M673" s="51" t="s">
        <v>38</v>
      </c>
      <c r="P673" s="51" t="s">
        <v>242</v>
      </c>
      <c r="Q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4" spans="1:17" ht="17.100000000000001" customHeight="1" x14ac:dyDescent="0.25">
      <c r="A674" s="51" t="s">
        <v>777</v>
      </c>
      <c r="B674" s="51" t="s">
        <v>111</v>
      </c>
      <c r="C674" s="51">
        <v>14414</v>
      </c>
      <c r="E674" s="51" t="s">
        <v>25</v>
      </c>
      <c r="F674" s="51" t="s">
        <v>17</v>
      </c>
      <c r="G674" s="51" t="s">
        <v>16</v>
      </c>
      <c r="J674" s="51" t="s">
        <v>25</v>
      </c>
      <c r="K674" s="51" t="s">
        <v>104</v>
      </c>
      <c r="M674" s="51" t="s">
        <v>38</v>
      </c>
      <c r="P674" s="51" t="s">
        <v>92</v>
      </c>
      <c r="Q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5" spans="1:17" ht="17.100000000000001" customHeight="1" x14ac:dyDescent="0.25">
      <c r="A675" s="51" t="s">
        <v>778</v>
      </c>
      <c r="B675" s="51" t="s">
        <v>111</v>
      </c>
      <c r="C675" s="51">
        <v>14414</v>
      </c>
      <c r="E675" s="51" t="s">
        <v>25</v>
      </c>
      <c r="F675" s="51" t="s">
        <v>17</v>
      </c>
      <c r="G675" s="51" t="s">
        <v>28</v>
      </c>
      <c r="J675" s="51" t="s">
        <v>25</v>
      </c>
      <c r="K675" s="51" t="s">
        <v>104</v>
      </c>
      <c r="M675" s="51" t="s">
        <v>38</v>
      </c>
      <c r="P675" s="51" t="s">
        <v>92</v>
      </c>
      <c r="Q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6" spans="1:17" ht="17.100000000000001" customHeight="1" x14ac:dyDescent="0.25">
      <c r="A676" s="51" t="s">
        <v>779</v>
      </c>
      <c r="B676" s="51" t="s">
        <v>111</v>
      </c>
      <c r="C676" s="51">
        <v>14414</v>
      </c>
      <c r="E676" s="51" t="s">
        <v>25</v>
      </c>
      <c r="F676" s="51" t="s">
        <v>17</v>
      </c>
      <c r="G676" s="51" t="s">
        <v>16</v>
      </c>
      <c r="J676" s="51" t="s">
        <v>25</v>
      </c>
      <c r="K676" s="51" t="s">
        <v>19</v>
      </c>
      <c r="M676" s="51" t="s">
        <v>41</v>
      </c>
      <c r="P676" s="51" t="s">
        <v>92</v>
      </c>
      <c r="Q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7" spans="1:17" ht="17.100000000000001" customHeight="1" x14ac:dyDescent="0.25">
      <c r="A677" s="51" t="s">
        <v>780</v>
      </c>
      <c r="B677" s="51" t="s">
        <v>111</v>
      </c>
      <c r="C677" s="51">
        <v>14414</v>
      </c>
      <c r="E677" s="51" t="s">
        <v>25</v>
      </c>
      <c r="F677" s="51" t="s">
        <v>17</v>
      </c>
      <c r="G677" s="51" t="s">
        <v>16</v>
      </c>
      <c r="J677" s="51" t="s">
        <v>25</v>
      </c>
      <c r="K677" s="51" t="s">
        <v>104</v>
      </c>
      <c r="M677" s="51" t="s">
        <v>38</v>
      </c>
      <c r="P677" s="51" t="s">
        <v>92</v>
      </c>
      <c r="Q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8" spans="1:17" ht="17.100000000000001" customHeight="1" x14ac:dyDescent="0.25">
      <c r="A678" s="51" t="s">
        <v>781</v>
      </c>
      <c r="B678" s="51" t="s">
        <v>111</v>
      </c>
      <c r="C678" s="51">
        <v>14414</v>
      </c>
      <c r="E678" s="51" t="s">
        <v>18</v>
      </c>
      <c r="F678" s="51" t="s">
        <v>17</v>
      </c>
      <c r="G678" s="51" t="s">
        <v>31</v>
      </c>
      <c r="J678" s="51" t="s">
        <v>18</v>
      </c>
      <c r="K678" s="51" t="s">
        <v>19</v>
      </c>
      <c r="M678" s="51" t="s">
        <v>38</v>
      </c>
      <c r="P678" s="51" t="s">
        <v>92</v>
      </c>
      <c r="Q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9" spans="1:17" ht="17.100000000000001" customHeight="1" x14ac:dyDescent="0.25">
      <c r="A679" s="51" t="s">
        <v>782</v>
      </c>
      <c r="B679" s="51" t="s">
        <v>111</v>
      </c>
      <c r="C679" s="51">
        <v>14414</v>
      </c>
      <c r="E679" s="51" t="s">
        <v>25</v>
      </c>
      <c r="F679" s="51" t="s">
        <v>17</v>
      </c>
      <c r="G679" s="51" t="s">
        <v>16</v>
      </c>
      <c r="J679" s="51" t="s">
        <v>25</v>
      </c>
      <c r="K679" s="51" t="s">
        <v>104</v>
      </c>
      <c r="M679" s="51" t="s">
        <v>38</v>
      </c>
      <c r="P679" s="51" t="s">
        <v>92</v>
      </c>
      <c r="Q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0" spans="1:17" ht="17.100000000000001" customHeight="1" x14ac:dyDescent="0.25">
      <c r="A680" s="51" t="s">
        <v>783</v>
      </c>
      <c r="B680" s="51" t="s">
        <v>111</v>
      </c>
      <c r="C680" s="51">
        <v>14414</v>
      </c>
      <c r="E680" s="51" t="s">
        <v>25</v>
      </c>
      <c r="F680" s="51" t="s">
        <v>17</v>
      </c>
      <c r="G680" s="51" t="s">
        <v>16</v>
      </c>
      <c r="J680" s="51" t="s">
        <v>25</v>
      </c>
      <c r="K680" s="51" t="s">
        <v>19</v>
      </c>
      <c r="M680" s="51" t="s">
        <v>38</v>
      </c>
      <c r="P680" s="51" t="s">
        <v>92</v>
      </c>
      <c r="Q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1" spans="1:17" ht="17.100000000000001" customHeight="1" x14ac:dyDescent="0.25">
      <c r="A681" s="51" t="s">
        <v>784</v>
      </c>
      <c r="B681" s="51" t="s">
        <v>111</v>
      </c>
      <c r="C681" s="51">
        <v>14414</v>
      </c>
      <c r="E681" s="51" t="s">
        <v>18</v>
      </c>
      <c r="F681" s="51" t="s">
        <v>17</v>
      </c>
      <c r="G681" s="51" t="s">
        <v>31</v>
      </c>
      <c r="J681" s="51" t="s">
        <v>18</v>
      </c>
      <c r="K681" s="51" t="s">
        <v>104</v>
      </c>
      <c r="M681" s="51" t="s">
        <v>38</v>
      </c>
      <c r="P681" s="51" t="s">
        <v>92</v>
      </c>
      <c r="Q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2" spans="1:17" ht="17.100000000000001" customHeight="1" x14ac:dyDescent="0.25">
      <c r="A682" s="51" t="s">
        <v>785</v>
      </c>
      <c r="B682" s="51" t="s">
        <v>111</v>
      </c>
      <c r="C682" s="51">
        <v>14414</v>
      </c>
      <c r="E682" s="51" t="s">
        <v>25</v>
      </c>
      <c r="F682" s="51" t="s">
        <v>17</v>
      </c>
      <c r="G682" s="51" t="s">
        <v>23</v>
      </c>
      <c r="J682" s="51" t="s">
        <v>25</v>
      </c>
      <c r="K682" s="51" t="s">
        <v>104</v>
      </c>
      <c r="M682" s="51" t="s">
        <v>38</v>
      </c>
      <c r="P682" s="51" t="s">
        <v>92</v>
      </c>
      <c r="Q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3" spans="1:17" ht="17.100000000000001" customHeight="1" x14ac:dyDescent="0.25">
      <c r="A683" s="51" t="s">
        <v>786</v>
      </c>
      <c r="B683" s="51" t="s">
        <v>111</v>
      </c>
      <c r="C683" s="51">
        <v>14414</v>
      </c>
      <c r="E683" s="51" t="s">
        <v>25</v>
      </c>
      <c r="F683" s="51" t="s">
        <v>17</v>
      </c>
      <c r="G683" s="51" t="s">
        <v>31</v>
      </c>
      <c r="J683" s="51" t="s">
        <v>25</v>
      </c>
      <c r="K683" s="51" t="s">
        <v>104</v>
      </c>
      <c r="M683" s="51" t="s">
        <v>38</v>
      </c>
      <c r="P683" s="51" t="s">
        <v>92</v>
      </c>
      <c r="Q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4" spans="1:17" ht="17.100000000000001" customHeight="1" x14ac:dyDescent="0.25">
      <c r="A684" s="51" t="s">
        <v>787</v>
      </c>
      <c r="B684" s="51" t="s">
        <v>111</v>
      </c>
      <c r="C684" s="51">
        <v>14414</v>
      </c>
      <c r="E684" s="51" t="s">
        <v>25</v>
      </c>
      <c r="F684" s="51" t="s">
        <v>17</v>
      </c>
      <c r="G684" s="51" t="s">
        <v>31</v>
      </c>
      <c r="J684" s="51" t="s">
        <v>25</v>
      </c>
      <c r="K684" s="51" t="s">
        <v>104</v>
      </c>
      <c r="M684" s="51" t="s">
        <v>38</v>
      </c>
      <c r="P684" s="51" t="s">
        <v>92</v>
      </c>
      <c r="Q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5" spans="1:17" ht="17.100000000000001" customHeight="1" x14ac:dyDescent="0.25">
      <c r="A685" s="51" t="s">
        <v>788</v>
      </c>
      <c r="B685" s="51" t="s">
        <v>111</v>
      </c>
      <c r="C685" s="51">
        <v>14414</v>
      </c>
      <c r="E685" s="51" t="s">
        <v>18</v>
      </c>
      <c r="F685" s="51" t="s">
        <v>17</v>
      </c>
      <c r="G685" s="51" t="s">
        <v>16</v>
      </c>
      <c r="J685" s="51" t="s">
        <v>18</v>
      </c>
      <c r="K685" s="51" t="s">
        <v>16</v>
      </c>
      <c r="M685" s="51" t="s">
        <v>38</v>
      </c>
      <c r="P685" s="51" t="s">
        <v>92</v>
      </c>
      <c r="Q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6" spans="1:17" ht="17.100000000000001" customHeight="1" x14ac:dyDescent="0.25">
      <c r="A686" s="51" t="s">
        <v>789</v>
      </c>
      <c r="B686" s="51" t="s">
        <v>111</v>
      </c>
      <c r="C686" s="51">
        <v>14414</v>
      </c>
      <c r="E686" s="51" t="s">
        <v>25</v>
      </c>
      <c r="F686" s="51" t="s">
        <v>17</v>
      </c>
      <c r="G686" s="51" t="s">
        <v>31</v>
      </c>
      <c r="J686" s="51" t="s">
        <v>25</v>
      </c>
      <c r="K686" s="51" t="s">
        <v>104</v>
      </c>
      <c r="M686" s="51" t="s">
        <v>38</v>
      </c>
      <c r="P686" s="51" t="s">
        <v>92</v>
      </c>
      <c r="Q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7" spans="1:17" ht="17.100000000000001" customHeight="1" x14ac:dyDescent="0.25">
      <c r="A687" s="51" t="s">
        <v>790</v>
      </c>
      <c r="B687" s="51" t="s">
        <v>111</v>
      </c>
      <c r="C687" s="51">
        <v>14414</v>
      </c>
      <c r="E687" s="51" t="s">
        <v>25</v>
      </c>
      <c r="F687" s="51" t="s">
        <v>17</v>
      </c>
      <c r="G687" s="51" t="s">
        <v>31</v>
      </c>
      <c r="J687" s="51" t="s">
        <v>25</v>
      </c>
      <c r="K687" s="51" t="s">
        <v>104</v>
      </c>
      <c r="M687" s="51" t="s">
        <v>38</v>
      </c>
      <c r="P687" s="51" t="s">
        <v>92</v>
      </c>
      <c r="Q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8" spans="1:17" ht="17.100000000000001" customHeight="1" x14ac:dyDescent="0.25">
      <c r="A688" s="51" t="s">
        <v>791</v>
      </c>
      <c r="B688" s="51" t="s">
        <v>111</v>
      </c>
      <c r="C688" s="51">
        <v>14414</v>
      </c>
      <c r="E688" s="51" t="s">
        <v>25</v>
      </c>
      <c r="F688" s="51" t="s">
        <v>17</v>
      </c>
      <c r="G688" s="51" t="s">
        <v>31</v>
      </c>
      <c r="J688" s="51" t="s">
        <v>25</v>
      </c>
      <c r="K688" s="51" t="s">
        <v>104</v>
      </c>
      <c r="M688" s="51" t="s">
        <v>38</v>
      </c>
      <c r="P688" s="51" t="s">
        <v>92</v>
      </c>
      <c r="Q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9" spans="1:17" ht="17.100000000000001" customHeight="1" x14ac:dyDescent="0.25">
      <c r="A689" s="51" t="s">
        <v>792</v>
      </c>
      <c r="B689" s="51" t="s">
        <v>111</v>
      </c>
      <c r="C689" s="51">
        <v>14414</v>
      </c>
      <c r="E689" s="51" t="s">
        <v>25</v>
      </c>
      <c r="F689" s="51" t="s">
        <v>17</v>
      </c>
      <c r="G689" s="51" t="s">
        <v>31</v>
      </c>
      <c r="J689" s="51" t="s">
        <v>25</v>
      </c>
      <c r="K689" s="51" t="s">
        <v>104</v>
      </c>
      <c r="M689" s="51" t="s">
        <v>38</v>
      </c>
      <c r="P689" s="51" t="s">
        <v>92</v>
      </c>
      <c r="Q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0" spans="1:17" ht="17.100000000000001" customHeight="1" x14ac:dyDescent="0.25">
      <c r="A690" s="51" t="s">
        <v>793</v>
      </c>
      <c r="B690" s="51" t="s">
        <v>111</v>
      </c>
      <c r="C690" s="51">
        <v>14414</v>
      </c>
      <c r="E690" s="51" t="s">
        <v>25</v>
      </c>
      <c r="F690" s="51" t="s">
        <v>17</v>
      </c>
      <c r="G690" s="51" t="s">
        <v>19</v>
      </c>
      <c r="J690" s="51" t="s">
        <v>25</v>
      </c>
      <c r="K690" s="51" t="s">
        <v>19</v>
      </c>
      <c r="M690" s="51" t="s">
        <v>38</v>
      </c>
      <c r="P690" s="51" t="s">
        <v>92</v>
      </c>
      <c r="Q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1" spans="1:17" ht="17.100000000000001" customHeight="1" x14ac:dyDescent="0.25">
      <c r="A691" s="51" t="s">
        <v>794</v>
      </c>
      <c r="B691" s="51" t="s">
        <v>111</v>
      </c>
      <c r="C691" s="51">
        <v>14414</v>
      </c>
      <c r="E691" s="51" t="s">
        <v>25</v>
      </c>
      <c r="F691" s="51" t="s">
        <v>17</v>
      </c>
      <c r="G691" s="51" t="s">
        <v>19</v>
      </c>
      <c r="J691" s="51" t="s">
        <v>25</v>
      </c>
      <c r="K691" s="51" t="s">
        <v>19</v>
      </c>
      <c r="M691" s="51" t="s">
        <v>41</v>
      </c>
      <c r="P691" s="51" t="s">
        <v>26</v>
      </c>
      <c r="Q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2" spans="1:17" ht="17.100000000000001" customHeight="1" x14ac:dyDescent="0.25">
      <c r="A692" s="51" t="s">
        <v>795</v>
      </c>
      <c r="B692" s="51" t="s">
        <v>111</v>
      </c>
      <c r="C692" s="51">
        <v>14414</v>
      </c>
      <c r="E692" s="51" t="s">
        <v>18</v>
      </c>
      <c r="F692" s="51" t="s">
        <v>17</v>
      </c>
      <c r="G692" s="51" t="s">
        <v>19</v>
      </c>
      <c r="J692" s="51" t="s">
        <v>18</v>
      </c>
      <c r="K692" s="51" t="s">
        <v>19</v>
      </c>
      <c r="M692" s="51" t="s">
        <v>38</v>
      </c>
      <c r="P692" s="51" t="s">
        <v>92</v>
      </c>
      <c r="Q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3" spans="1:17" ht="17.100000000000001" customHeight="1" x14ac:dyDescent="0.25">
      <c r="A693" s="51" t="s">
        <v>796</v>
      </c>
      <c r="B693" s="51" t="s">
        <v>111</v>
      </c>
      <c r="C693" s="51">
        <v>14414</v>
      </c>
      <c r="E693" s="51" t="s">
        <v>25</v>
      </c>
      <c r="F693" s="51" t="s">
        <v>17</v>
      </c>
      <c r="G693" s="51" t="s">
        <v>31</v>
      </c>
      <c r="J693" s="51" t="s">
        <v>25</v>
      </c>
      <c r="K693" s="51" t="s">
        <v>19</v>
      </c>
      <c r="M693" s="51" t="s">
        <v>38</v>
      </c>
      <c r="P693" s="51" t="s">
        <v>92</v>
      </c>
      <c r="Q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4" spans="1:17" ht="17.100000000000001" customHeight="1" x14ac:dyDescent="0.25">
      <c r="A694" s="51" t="s">
        <v>797</v>
      </c>
      <c r="B694" s="51" t="s">
        <v>111</v>
      </c>
      <c r="C694" s="51">
        <v>14414</v>
      </c>
      <c r="E694" s="51" t="s">
        <v>25</v>
      </c>
      <c r="F694" s="51" t="s">
        <v>17</v>
      </c>
      <c r="G694" s="51" t="s">
        <v>31</v>
      </c>
      <c r="J694" s="51" t="s">
        <v>25</v>
      </c>
      <c r="K694" s="51" t="s">
        <v>104</v>
      </c>
      <c r="M694" s="51" t="s">
        <v>38</v>
      </c>
      <c r="P694" s="51" t="s">
        <v>92</v>
      </c>
      <c r="Q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5" spans="1:17" ht="17.100000000000001" customHeight="1" x14ac:dyDescent="0.25">
      <c r="A695" s="51" t="s">
        <v>798</v>
      </c>
      <c r="B695" s="51" t="s">
        <v>111</v>
      </c>
      <c r="C695" s="51">
        <v>14414</v>
      </c>
      <c r="E695" s="51" t="s">
        <v>25</v>
      </c>
      <c r="F695" s="51" t="s">
        <v>17</v>
      </c>
      <c r="G695" s="51" t="s">
        <v>31</v>
      </c>
      <c r="J695" s="51" t="s">
        <v>25</v>
      </c>
      <c r="K695" s="51" t="s">
        <v>19</v>
      </c>
      <c r="M695" s="51" t="s">
        <v>41</v>
      </c>
      <c r="P695" s="51" t="s">
        <v>92</v>
      </c>
      <c r="Q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6" spans="1:17" ht="17.100000000000001" customHeight="1" x14ac:dyDescent="0.25">
      <c r="A696" s="51" t="s">
        <v>799</v>
      </c>
      <c r="B696" s="51" t="s">
        <v>111</v>
      </c>
      <c r="C696" s="51">
        <v>14414</v>
      </c>
      <c r="E696" s="51" t="s">
        <v>18</v>
      </c>
      <c r="F696" s="51" t="s">
        <v>17</v>
      </c>
      <c r="G696" s="51" t="s">
        <v>31</v>
      </c>
      <c r="J696" s="51" t="s">
        <v>18</v>
      </c>
      <c r="K696" s="51" t="s">
        <v>104</v>
      </c>
      <c r="M696" s="51" t="s">
        <v>38</v>
      </c>
      <c r="P696" s="51" t="s">
        <v>92</v>
      </c>
      <c r="Q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7" spans="1:17" ht="17.100000000000001" customHeight="1" x14ac:dyDescent="0.25">
      <c r="A697" s="51" t="s">
        <v>800</v>
      </c>
      <c r="B697" s="51" t="s">
        <v>111</v>
      </c>
      <c r="C697" s="51">
        <v>14414</v>
      </c>
      <c r="E697" s="51" t="s">
        <v>25</v>
      </c>
      <c r="F697" s="51" t="s">
        <v>17</v>
      </c>
      <c r="G697" s="51" t="s">
        <v>31</v>
      </c>
      <c r="J697" s="51" t="s">
        <v>25</v>
      </c>
      <c r="K697" s="51" t="s">
        <v>104</v>
      </c>
      <c r="M697" s="51" t="s">
        <v>38</v>
      </c>
      <c r="P697" s="51" t="s">
        <v>92</v>
      </c>
      <c r="Q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8" spans="1:17" ht="17.100000000000001" customHeight="1" x14ac:dyDescent="0.25">
      <c r="A698" s="51" t="s">
        <v>801</v>
      </c>
      <c r="B698" s="51" t="s">
        <v>111</v>
      </c>
      <c r="C698" s="51">
        <v>14414</v>
      </c>
      <c r="E698" s="51" t="s">
        <v>25</v>
      </c>
      <c r="F698" s="51" t="s">
        <v>17</v>
      </c>
      <c r="G698" s="51" t="s">
        <v>31</v>
      </c>
      <c r="J698" s="51" t="s">
        <v>25</v>
      </c>
      <c r="K698" s="51" t="s">
        <v>19</v>
      </c>
      <c r="M698" s="51" t="s">
        <v>38</v>
      </c>
      <c r="P698" s="51" t="s">
        <v>92</v>
      </c>
      <c r="Q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9" spans="1:17" ht="17.100000000000001" customHeight="1" x14ac:dyDescent="0.25">
      <c r="A699" s="51" t="s">
        <v>802</v>
      </c>
      <c r="B699" s="51" t="s">
        <v>111</v>
      </c>
      <c r="C699" s="51">
        <v>14414</v>
      </c>
      <c r="E699" s="51" t="s">
        <v>18</v>
      </c>
      <c r="F699" s="51" t="s">
        <v>17</v>
      </c>
      <c r="G699" s="51" t="s">
        <v>31</v>
      </c>
      <c r="J699" s="51" t="s">
        <v>18</v>
      </c>
      <c r="K699" s="51" t="s">
        <v>19</v>
      </c>
      <c r="M699" s="51" t="s">
        <v>38</v>
      </c>
      <c r="P699" s="51" t="s">
        <v>92</v>
      </c>
      <c r="Q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0" spans="1:17" ht="17.100000000000001" customHeight="1" x14ac:dyDescent="0.25">
      <c r="A700" s="51" t="s">
        <v>803</v>
      </c>
      <c r="B700" s="51" t="s">
        <v>111</v>
      </c>
      <c r="C700" s="51">
        <v>14414</v>
      </c>
      <c r="E700" s="51" t="s">
        <v>25</v>
      </c>
      <c r="F700" s="51" t="s">
        <v>17</v>
      </c>
      <c r="G700" s="51" t="s">
        <v>16</v>
      </c>
      <c r="J700" s="51" t="s">
        <v>25</v>
      </c>
      <c r="K700" s="51" t="s">
        <v>19</v>
      </c>
      <c r="M700" s="51" t="s">
        <v>41</v>
      </c>
      <c r="P700" s="51" t="s">
        <v>92</v>
      </c>
      <c r="Q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1" spans="1:17" ht="17.100000000000001" customHeight="1" x14ac:dyDescent="0.25">
      <c r="A701" s="51" t="s">
        <v>804</v>
      </c>
      <c r="B701" s="51" t="s">
        <v>111</v>
      </c>
      <c r="C701" s="51">
        <v>14414</v>
      </c>
      <c r="E701" s="51" t="s">
        <v>25</v>
      </c>
      <c r="F701" s="51" t="s">
        <v>17</v>
      </c>
      <c r="G701" s="51" t="s">
        <v>31</v>
      </c>
      <c r="J701" s="51" t="s">
        <v>25</v>
      </c>
      <c r="K701" s="51" t="s">
        <v>19</v>
      </c>
      <c r="M701" s="51" t="s">
        <v>41</v>
      </c>
      <c r="P701" s="51" t="s">
        <v>242</v>
      </c>
      <c r="Q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2" spans="1:17" ht="17.100000000000001" customHeight="1" x14ac:dyDescent="0.25">
      <c r="A702" s="51" t="s">
        <v>805</v>
      </c>
      <c r="B702" s="51" t="s">
        <v>111</v>
      </c>
      <c r="C702" s="51">
        <v>14414</v>
      </c>
      <c r="E702" s="51" t="s">
        <v>25</v>
      </c>
      <c r="F702" s="51" t="s">
        <v>17</v>
      </c>
      <c r="G702" s="51" t="s">
        <v>31</v>
      </c>
      <c r="J702" s="51" t="s">
        <v>25</v>
      </c>
      <c r="K702" s="51" t="s">
        <v>19</v>
      </c>
      <c r="M702" s="51" t="s">
        <v>41</v>
      </c>
      <c r="P702" s="51" t="s">
        <v>92</v>
      </c>
      <c r="Q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3" spans="1:17" ht="17.100000000000001" customHeight="1" x14ac:dyDescent="0.25">
      <c r="A703" s="51" t="s">
        <v>806</v>
      </c>
      <c r="B703" s="51" t="s">
        <v>111</v>
      </c>
      <c r="C703" s="51">
        <v>14414</v>
      </c>
      <c r="E703" s="51" t="s">
        <v>25</v>
      </c>
      <c r="F703" s="51" t="s">
        <v>17</v>
      </c>
      <c r="G703" s="51" t="s">
        <v>31</v>
      </c>
      <c r="J703" s="51" t="s">
        <v>25</v>
      </c>
      <c r="K703" s="51" t="s">
        <v>19</v>
      </c>
      <c r="M703" s="51" t="s">
        <v>38</v>
      </c>
      <c r="P703" s="51" t="s">
        <v>92</v>
      </c>
      <c r="Q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4" spans="1:17" ht="17.100000000000001" customHeight="1" x14ac:dyDescent="0.25">
      <c r="A704" s="51" t="s">
        <v>807</v>
      </c>
      <c r="B704" s="51" t="s">
        <v>111</v>
      </c>
      <c r="C704" s="51">
        <v>14414</v>
      </c>
      <c r="E704" s="51" t="s">
        <v>25</v>
      </c>
      <c r="F704" s="51" t="s">
        <v>17</v>
      </c>
      <c r="G704" s="51" t="s">
        <v>19</v>
      </c>
      <c r="J704" s="51" t="s">
        <v>25</v>
      </c>
      <c r="K704" s="51" t="s">
        <v>19</v>
      </c>
      <c r="M704" s="51" t="s">
        <v>38</v>
      </c>
      <c r="P704" s="51" t="s">
        <v>242</v>
      </c>
      <c r="Q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5" spans="1:17" ht="17.100000000000001" customHeight="1" x14ac:dyDescent="0.25">
      <c r="A705" s="51" t="s">
        <v>808</v>
      </c>
      <c r="B705" s="51" t="s">
        <v>111</v>
      </c>
      <c r="C705" s="51">
        <v>14414</v>
      </c>
      <c r="E705" s="51" t="s">
        <v>25</v>
      </c>
      <c r="F705" s="51" t="s">
        <v>17</v>
      </c>
      <c r="G705" s="51" t="s">
        <v>19</v>
      </c>
      <c r="J705" s="51" t="s">
        <v>25</v>
      </c>
      <c r="K705" s="51" t="s">
        <v>19</v>
      </c>
      <c r="M705" s="51" t="s">
        <v>38</v>
      </c>
      <c r="P705" s="51" t="s">
        <v>242</v>
      </c>
      <c r="Q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6" spans="1:17" ht="17.100000000000001" customHeight="1" x14ac:dyDescent="0.25">
      <c r="A706" s="51" t="s">
        <v>809</v>
      </c>
      <c r="B706" s="51" t="s">
        <v>111</v>
      </c>
      <c r="C706" s="51">
        <v>14414</v>
      </c>
      <c r="E706" s="51" t="s">
        <v>25</v>
      </c>
      <c r="F706" s="51" t="s">
        <v>17</v>
      </c>
      <c r="G706" s="51" t="s">
        <v>19</v>
      </c>
      <c r="J706" s="51" t="s">
        <v>25</v>
      </c>
      <c r="K706" s="51" t="s">
        <v>19</v>
      </c>
      <c r="M706" s="51" t="s">
        <v>41</v>
      </c>
      <c r="P706" s="51" t="s">
        <v>92</v>
      </c>
      <c r="Q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7" spans="1:17" ht="17.100000000000001" customHeight="1" x14ac:dyDescent="0.25">
      <c r="A707" s="51" t="s">
        <v>810</v>
      </c>
      <c r="B707" s="51" t="s">
        <v>111</v>
      </c>
      <c r="C707" s="51">
        <v>14414</v>
      </c>
      <c r="E707" s="51" t="s">
        <v>25</v>
      </c>
      <c r="F707" s="51" t="s">
        <v>17</v>
      </c>
      <c r="G707" s="51" t="s">
        <v>31</v>
      </c>
      <c r="J707" s="51" t="s">
        <v>25</v>
      </c>
      <c r="K707" s="51" t="s">
        <v>104</v>
      </c>
      <c r="M707" s="51" t="s">
        <v>38</v>
      </c>
      <c r="P707" s="51" t="s">
        <v>92</v>
      </c>
      <c r="Q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8" spans="1:17" ht="17.100000000000001" customHeight="1" x14ac:dyDescent="0.25">
      <c r="A708" s="51" t="s">
        <v>811</v>
      </c>
      <c r="B708" s="51" t="s">
        <v>111</v>
      </c>
      <c r="C708" s="51">
        <v>14414</v>
      </c>
      <c r="E708" s="51" t="s">
        <v>25</v>
      </c>
      <c r="F708" s="51" t="s">
        <v>17</v>
      </c>
      <c r="G708" s="51" t="s">
        <v>19</v>
      </c>
      <c r="J708" s="51" t="s">
        <v>25</v>
      </c>
      <c r="K708" s="51" t="s">
        <v>19</v>
      </c>
      <c r="M708" s="51" t="s">
        <v>41</v>
      </c>
      <c r="P708" s="51" t="s">
        <v>92</v>
      </c>
      <c r="Q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9" spans="1:17" ht="17.100000000000001" customHeight="1" x14ac:dyDescent="0.25">
      <c r="A709" s="51" t="s">
        <v>812</v>
      </c>
      <c r="B709" s="51" t="s">
        <v>111</v>
      </c>
      <c r="C709" s="51">
        <v>14414</v>
      </c>
      <c r="E709" s="51" t="s">
        <v>25</v>
      </c>
      <c r="F709" s="51" t="s">
        <v>17</v>
      </c>
      <c r="G709" s="51" t="s">
        <v>19</v>
      </c>
      <c r="J709" s="51" t="s">
        <v>25</v>
      </c>
      <c r="K709" s="51" t="s">
        <v>19</v>
      </c>
      <c r="M709" s="51" t="s">
        <v>38</v>
      </c>
      <c r="P709" s="51" t="s">
        <v>92</v>
      </c>
      <c r="Q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0" spans="1:17" ht="17.100000000000001" customHeight="1" x14ac:dyDescent="0.25">
      <c r="A710" s="51" t="s">
        <v>813</v>
      </c>
      <c r="B710" s="51" t="s">
        <v>111</v>
      </c>
      <c r="C710" s="51">
        <v>14414</v>
      </c>
      <c r="E710" s="51" t="s">
        <v>18</v>
      </c>
      <c r="F710" s="51" t="s">
        <v>17</v>
      </c>
      <c r="G710" s="51" t="s">
        <v>31</v>
      </c>
      <c r="J710" s="51" t="s">
        <v>18</v>
      </c>
      <c r="K710" s="51" t="s">
        <v>19</v>
      </c>
      <c r="M710" s="51" t="s">
        <v>38</v>
      </c>
      <c r="P710" s="51" t="s">
        <v>92</v>
      </c>
      <c r="Q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1" spans="1:17" ht="17.100000000000001" customHeight="1" x14ac:dyDescent="0.25">
      <c r="A711" s="51" t="s">
        <v>814</v>
      </c>
      <c r="B711" s="51" t="s">
        <v>111</v>
      </c>
      <c r="C711" s="51">
        <v>14414</v>
      </c>
      <c r="E711" s="51" t="s">
        <v>18</v>
      </c>
      <c r="F711" s="51" t="s">
        <v>17</v>
      </c>
      <c r="G711" s="51" t="s">
        <v>31</v>
      </c>
      <c r="J711" s="51" t="s">
        <v>18</v>
      </c>
      <c r="K711" s="51" t="s">
        <v>104</v>
      </c>
      <c r="M711" s="51" t="s">
        <v>38</v>
      </c>
      <c r="P711" s="51" t="s">
        <v>92</v>
      </c>
      <c r="Q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2" spans="1:17" ht="17.100000000000001" customHeight="1" x14ac:dyDescent="0.25">
      <c r="A712" s="51" t="s">
        <v>815</v>
      </c>
      <c r="B712" s="51" t="s">
        <v>111</v>
      </c>
      <c r="C712" s="51">
        <v>14414</v>
      </c>
      <c r="E712" s="51" t="s">
        <v>18</v>
      </c>
      <c r="F712" s="51" t="s">
        <v>17</v>
      </c>
      <c r="G712" s="51" t="s">
        <v>31</v>
      </c>
      <c r="J712" s="51" t="s">
        <v>18</v>
      </c>
      <c r="K712" s="51" t="s">
        <v>104</v>
      </c>
      <c r="M712" s="51" t="s">
        <v>38</v>
      </c>
      <c r="P712" s="51" t="s">
        <v>92</v>
      </c>
      <c r="Q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3" spans="1:17" ht="17.100000000000001" customHeight="1" x14ac:dyDescent="0.25">
      <c r="A713" s="51" t="s">
        <v>816</v>
      </c>
      <c r="B713" s="51" t="s">
        <v>111</v>
      </c>
      <c r="C713" s="51">
        <v>14414</v>
      </c>
      <c r="E713" s="51" t="s">
        <v>18</v>
      </c>
      <c r="F713" s="51" t="s">
        <v>17</v>
      </c>
      <c r="G713" s="51" t="s">
        <v>31</v>
      </c>
      <c r="J713" s="51" t="s">
        <v>18</v>
      </c>
      <c r="K713" s="51" t="s">
        <v>19</v>
      </c>
      <c r="M713" s="51" t="s">
        <v>38</v>
      </c>
      <c r="P713" s="51" t="s">
        <v>92</v>
      </c>
      <c r="Q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4" spans="1:17" ht="17.100000000000001" customHeight="1" x14ac:dyDescent="0.25">
      <c r="A714" s="51" t="s">
        <v>817</v>
      </c>
      <c r="B714" s="51" t="s">
        <v>111</v>
      </c>
      <c r="C714" s="51">
        <v>14414</v>
      </c>
      <c r="E714" s="51" t="s">
        <v>25</v>
      </c>
      <c r="F714" s="51" t="s">
        <v>17</v>
      </c>
      <c r="G714" s="51" t="s">
        <v>31</v>
      </c>
      <c r="J714" s="51" t="s">
        <v>25</v>
      </c>
      <c r="K714" s="51" t="s">
        <v>19</v>
      </c>
      <c r="M714" s="51" t="s">
        <v>41</v>
      </c>
      <c r="P714" s="51" t="s">
        <v>92</v>
      </c>
      <c r="Q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5" spans="1:17" ht="17.100000000000001" customHeight="1" x14ac:dyDescent="0.25">
      <c r="A715" s="51" t="s">
        <v>818</v>
      </c>
      <c r="B715" s="51" t="s">
        <v>111</v>
      </c>
      <c r="C715" s="51">
        <v>14414</v>
      </c>
      <c r="E715" s="51" t="s">
        <v>25</v>
      </c>
      <c r="F715" s="51" t="s">
        <v>17</v>
      </c>
      <c r="G715" s="51" t="s">
        <v>31</v>
      </c>
      <c r="J715" s="51" t="s">
        <v>25</v>
      </c>
      <c r="K715" s="51" t="s">
        <v>104</v>
      </c>
      <c r="M715" s="51" t="s">
        <v>38</v>
      </c>
      <c r="P715" s="51" t="s">
        <v>92</v>
      </c>
      <c r="Q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6" spans="1:17" ht="17.100000000000001" customHeight="1" x14ac:dyDescent="0.25">
      <c r="A716" s="51" t="s">
        <v>427</v>
      </c>
      <c r="B716" s="51" t="s">
        <v>111</v>
      </c>
      <c r="C716" s="51">
        <v>14414</v>
      </c>
      <c r="E716" s="51" t="s">
        <v>18</v>
      </c>
      <c r="F716" s="51" t="s">
        <v>17</v>
      </c>
      <c r="G716" s="51" t="s">
        <v>19</v>
      </c>
      <c r="J716" s="51" t="s">
        <v>18</v>
      </c>
      <c r="K716" s="51" t="s">
        <v>19</v>
      </c>
      <c r="M716" s="51" t="s">
        <v>38</v>
      </c>
      <c r="P716" s="51" t="s">
        <v>92</v>
      </c>
      <c r="Q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7" spans="1:17" ht="17.100000000000001" customHeight="1" x14ac:dyDescent="0.25">
      <c r="A717" s="51" t="s">
        <v>819</v>
      </c>
      <c r="B717" s="51" t="s">
        <v>111</v>
      </c>
      <c r="C717" s="51">
        <v>14414</v>
      </c>
      <c r="E717" s="51" t="s">
        <v>25</v>
      </c>
      <c r="F717" s="51" t="s">
        <v>17</v>
      </c>
      <c r="G717" s="51" t="s">
        <v>16</v>
      </c>
      <c r="J717" s="51" t="s">
        <v>25</v>
      </c>
      <c r="K717" s="51" t="s">
        <v>16</v>
      </c>
      <c r="M717" s="51" t="s">
        <v>38</v>
      </c>
      <c r="P717" s="51" t="s">
        <v>92</v>
      </c>
      <c r="Q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8" spans="1:17" ht="17.100000000000001" customHeight="1" x14ac:dyDescent="0.25">
      <c r="A718" s="51" t="s">
        <v>820</v>
      </c>
      <c r="B718" s="51" t="s">
        <v>111</v>
      </c>
      <c r="C718" s="51">
        <v>14414</v>
      </c>
      <c r="E718" s="51" t="s">
        <v>27</v>
      </c>
      <c r="F718" s="51" t="s">
        <v>17</v>
      </c>
      <c r="G718" s="51" t="s">
        <v>16</v>
      </c>
      <c r="J718" s="51" t="s">
        <v>18</v>
      </c>
      <c r="K718" s="51" t="s">
        <v>19</v>
      </c>
      <c r="M718" s="51" t="s">
        <v>41</v>
      </c>
      <c r="P718" s="51" t="s">
        <v>26</v>
      </c>
      <c r="Q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9" spans="1:17" ht="17.100000000000001" customHeight="1" x14ac:dyDescent="0.25">
      <c r="A719" s="51" t="s">
        <v>821</v>
      </c>
      <c r="B719" s="51" t="s">
        <v>111</v>
      </c>
      <c r="C719" s="51">
        <v>14414</v>
      </c>
      <c r="E719" s="51" t="s">
        <v>18</v>
      </c>
      <c r="F719" s="51" t="s">
        <v>17</v>
      </c>
      <c r="G719" s="51" t="s">
        <v>31</v>
      </c>
      <c r="J719" s="51" t="s">
        <v>18</v>
      </c>
      <c r="K719" s="51" t="s">
        <v>104</v>
      </c>
      <c r="M719" s="51" t="s">
        <v>38</v>
      </c>
      <c r="P719" s="51" t="s">
        <v>92</v>
      </c>
      <c r="Q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0" spans="1:17" ht="17.100000000000001" customHeight="1" x14ac:dyDescent="0.25">
      <c r="A720" s="51" t="s">
        <v>822</v>
      </c>
      <c r="B720" s="51" t="s">
        <v>111</v>
      </c>
      <c r="C720" s="51">
        <v>14414</v>
      </c>
      <c r="E720" s="51" t="s">
        <v>18</v>
      </c>
      <c r="F720" s="51" t="s">
        <v>17</v>
      </c>
      <c r="G720" s="51" t="s">
        <v>16</v>
      </c>
      <c r="J720" s="51" t="s">
        <v>18</v>
      </c>
      <c r="K720" s="51" t="s">
        <v>19</v>
      </c>
      <c r="M720" s="51" t="s">
        <v>38</v>
      </c>
      <c r="P720" s="51" t="s">
        <v>92</v>
      </c>
      <c r="Q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1" spans="1:17" ht="17.100000000000001" customHeight="1" x14ac:dyDescent="0.25">
      <c r="A721" s="51" t="s">
        <v>823</v>
      </c>
      <c r="B721" s="51" t="s">
        <v>111</v>
      </c>
      <c r="C721" s="51">
        <v>14414</v>
      </c>
      <c r="E721" s="51" t="s">
        <v>27</v>
      </c>
      <c r="F721" s="51" t="s">
        <v>17</v>
      </c>
      <c r="G721" s="51" t="s">
        <v>31</v>
      </c>
      <c r="J721" s="51" t="s">
        <v>27</v>
      </c>
      <c r="K721" s="51" t="s">
        <v>104</v>
      </c>
      <c r="M721" s="51" t="s">
        <v>101</v>
      </c>
      <c r="P721" s="51" t="s">
        <v>26</v>
      </c>
      <c r="Q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2" spans="1:17" ht="17.100000000000001" customHeight="1" x14ac:dyDescent="0.25">
      <c r="A722" s="51" t="s">
        <v>824</v>
      </c>
      <c r="B722" s="51" t="s">
        <v>111</v>
      </c>
      <c r="C722" s="51">
        <v>14414</v>
      </c>
      <c r="E722" s="51" t="s">
        <v>18</v>
      </c>
      <c r="F722" s="51" t="s">
        <v>17</v>
      </c>
      <c r="G722" s="51" t="s">
        <v>31</v>
      </c>
      <c r="J722" s="51" t="s">
        <v>18</v>
      </c>
      <c r="K722" s="51" t="s">
        <v>19</v>
      </c>
      <c r="M722" s="51" t="s">
        <v>38</v>
      </c>
      <c r="P722" s="51" t="s">
        <v>92</v>
      </c>
      <c r="Q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3" spans="1:17" ht="17.100000000000001" customHeight="1" x14ac:dyDescent="0.25">
      <c r="A723" s="51" t="s">
        <v>825</v>
      </c>
      <c r="B723" s="51" t="s">
        <v>111</v>
      </c>
      <c r="C723" s="51">
        <v>14414</v>
      </c>
      <c r="E723" s="51" t="s">
        <v>18</v>
      </c>
      <c r="F723" s="51" t="s">
        <v>17</v>
      </c>
      <c r="G723" s="51" t="s">
        <v>31</v>
      </c>
      <c r="J723" s="51" t="s">
        <v>18</v>
      </c>
      <c r="K723" s="51" t="s">
        <v>104</v>
      </c>
      <c r="M723" s="51" t="s">
        <v>38</v>
      </c>
      <c r="P723" s="51" t="s">
        <v>92</v>
      </c>
      <c r="Q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4" spans="1:17" ht="17.100000000000001" customHeight="1" x14ac:dyDescent="0.25">
      <c r="A724" s="51" t="s">
        <v>826</v>
      </c>
      <c r="B724" s="51" t="s">
        <v>111</v>
      </c>
      <c r="C724" s="51">
        <v>14414</v>
      </c>
      <c r="E724" s="51" t="s">
        <v>18</v>
      </c>
      <c r="F724" s="51" t="s">
        <v>17</v>
      </c>
      <c r="G724" s="51" t="s">
        <v>23</v>
      </c>
      <c r="J724" s="51" t="s">
        <v>18</v>
      </c>
      <c r="K724" s="51" t="s">
        <v>23</v>
      </c>
      <c r="M724" s="51" t="s">
        <v>38</v>
      </c>
      <c r="P724" s="51" t="s">
        <v>92</v>
      </c>
      <c r="Q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5" spans="1:17" ht="17.100000000000001" customHeight="1" x14ac:dyDescent="0.25">
      <c r="A725" s="51" t="s">
        <v>827</v>
      </c>
      <c r="B725" s="51" t="s">
        <v>111</v>
      </c>
      <c r="C725" s="51">
        <v>14414</v>
      </c>
      <c r="E725" s="51" t="s">
        <v>18</v>
      </c>
      <c r="F725" s="51" t="s">
        <v>17</v>
      </c>
      <c r="G725" s="51" t="s">
        <v>31</v>
      </c>
      <c r="J725" s="51" t="s">
        <v>18</v>
      </c>
      <c r="K725" s="51" t="s">
        <v>104</v>
      </c>
      <c r="M725" s="51" t="s">
        <v>38</v>
      </c>
      <c r="P725" s="51" t="s">
        <v>92</v>
      </c>
      <c r="Q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6" spans="1:17" ht="17.100000000000001" customHeight="1" x14ac:dyDescent="0.25">
      <c r="A726" s="51" t="s">
        <v>828</v>
      </c>
      <c r="B726" s="51" t="s">
        <v>111</v>
      </c>
      <c r="C726" s="51">
        <v>14414</v>
      </c>
      <c r="E726" s="51" t="s">
        <v>25</v>
      </c>
      <c r="F726" s="51" t="s">
        <v>17</v>
      </c>
      <c r="G726" s="51" t="s">
        <v>31</v>
      </c>
      <c r="J726" s="51" t="s">
        <v>25</v>
      </c>
      <c r="K726" s="51" t="s">
        <v>104</v>
      </c>
      <c r="M726" s="51" t="s">
        <v>38</v>
      </c>
      <c r="P726" s="51" t="s">
        <v>92</v>
      </c>
      <c r="Q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7" spans="1:17" ht="17.100000000000001" customHeight="1" x14ac:dyDescent="0.25">
      <c r="A727" s="51" t="s">
        <v>829</v>
      </c>
      <c r="B727" s="51" t="s">
        <v>111</v>
      </c>
      <c r="C727" s="51">
        <v>14414</v>
      </c>
      <c r="E727" s="51" t="s">
        <v>25</v>
      </c>
      <c r="F727" s="51" t="s">
        <v>17</v>
      </c>
      <c r="G727" s="51" t="s">
        <v>31</v>
      </c>
      <c r="J727" s="51" t="s">
        <v>25</v>
      </c>
      <c r="K727" s="51" t="s">
        <v>19</v>
      </c>
      <c r="M727" s="51" t="s">
        <v>38</v>
      </c>
      <c r="P727" s="51" t="s">
        <v>92</v>
      </c>
      <c r="Q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8" spans="1:17" ht="17.100000000000001" customHeight="1" x14ac:dyDescent="0.25">
      <c r="A728" s="51" t="s">
        <v>830</v>
      </c>
      <c r="B728" s="51" t="s">
        <v>111</v>
      </c>
      <c r="C728" s="51">
        <v>14414</v>
      </c>
      <c r="E728" s="51" t="s">
        <v>25</v>
      </c>
      <c r="F728" s="51" t="s">
        <v>17</v>
      </c>
      <c r="G728" s="51" t="s">
        <v>31</v>
      </c>
      <c r="J728" s="51" t="s">
        <v>25</v>
      </c>
      <c r="K728" s="51" t="s">
        <v>19</v>
      </c>
      <c r="M728" s="51" t="s">
        <v>41</v>
      </c>
      <c r="P728" s="51" t="s">
        <v>92</v>
      </c>
      <c r="Q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9" spans="1:17" ht="17.100000000000001" customHeight="1" x14ac:dyDescent="0.25">
      <c r="A729" s="51" t="s">
        <v>831</v>
      </c>
      <c r="B729" s="51" t="s">
        <v>111</v>
      </c>
      <c r="C729" s="51">
        <v>14414</v>
      </c>
      <c r="E729" s="51" t="s">
        <v>18</v>
      </c>
      <c r="F729" s="51" t="s">
        <v>17</v>
      </c>
      <c r="G729" s="51" t="s">
        <v>31</v>
      </c>
      <c r="J729" s="51" t="s">
        <v>18</v>
      </c>
      <c r="K729" s="51" t="s">
        <v>19</v>
      </c>
      <c r="M729" s="51" t="s">
        <v>38</v>
      </c>
      <c r="P729" s="51" t="s">
        <v>92</v>
      </c>
      <c r="Q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0" spans="1:17" ht="17.100000000000001" customHeight="1" x14ac:dyDescent="0.25">
      <c r="A730" s="51" t="s">
        <v>832</v>
      </c>
      <c r="B730" s="51" t="s">
        <v>111</v>
      </c>
      <c r="C730" s="51">
        <v>14414</v>
      </c>
      <c r="E730" s="51" t="s">
        <v>27</v>
      </c>
      <c r="F730" s="51" t="s">
        <v>17</v>
      </c>
      <c r="G730" s="51" t="s">
        <v>19</v>
      </c>
      <c r="J730" s="51" t="s">
        <v>27</v>
      </c>
      <c r="K730" s="51" t="s">
        <v>19</v>
      </c>
      <c r="M730" s="51" t="s">
        <v>101</v>
      </c>
      <c r="P730" s="51" t="s">
        <v>26</v>
      </c>
      <c r="Q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1" spans="1:17" ht="17.100000000000001" customHeight="1" x14ac:dyDescent="0.25">
      <c r="A731" s="51" t="s">
        <v>833</v>
      </c>
      <c r="B731" s="51" t="s">
        <v>111</v>
      </c>
      <c r="C731" s="51">
        <v>14414</v>
      </c>
      <c r="E731" s="51" t="s">
        <v>18</v>
      </c>
      <c r="F731" s="51" t="s">
        <v>17</v>
      </c>
      <c r="G731" s="51" t="s">
        <v>16</v>
      </c>
      <c r="J731" s="51" t="s">
        <v>18</v>
      </c>
      <c r="K731" s="51" t="s">
        <v>104</v>
      </c>
      <c r="M731" s="51" t="s">
        <v>38</v>
      </c>
      <c r="P731" s="51" t="s">
        <v>92</v>
      </c>
      <c r="Q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2" spans="1:17" ht="17.100000000000001" customHeight="1" x14ac:dyDescent="0.25">
      <c r="A732" s="51" t="s">
        <v>834</v>
      </c>
      <c r="B732" s="51" t="s">
        <v>111</v>
      </c>
      <c r="C732" s="51">
        <v>14414</v>
      </c>
      <c r="E732" s="51" t="s">
        <v>25</v>
      </c>
      <c r="F732" s="51" t="s">
        <v>17</v>
      </c>
      <c r="G732" s="51" t="s">
        <v>31</v>
      </c>
      <c r="J732" s="51" t="s">
        <v>25</v>
      </c>
      <c r="K732" s="51" t="s">
        <v>104</v>
      </c>
      <c r="M732" s="51" t="s">
        <v>38</v>
      </c>
      <c r="P732" s="51" t="s">
        <v>92</v>
      </c>
      <c r="Q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3" spans="1:17" ht="17.100000000000001" customHeight="1" x14ac:dyDescent="0.25">
      <c r="A733" s="51" t="s">
        <v>835</v>
      </c>
      <c r="B733" s="51" t="s">
        <v>111</v>
      </c>
      <c r="C733" s="51">
        <v>14414</v>
      </c>
      <c r="E733" s="51" t="s">
        <v>18</v>
      </c>
      <c r="F733" s="51" t="s">
        <v>17</v>
      </c>
      <c r="G733" s="51" t="s">
        <v>31</v>
      </c>
      <c r="J733" s="51" t="s">
        <v>18</v>
      </c>
      <c r="K733" s="51" t="s">
        <v>104</v>
      </c>
      <c r="M733" s="51" t="s">
        <v>38</v>
      </c>
      <c r="P733" s="51" t="s">
        <v>92</v>
      </c>
      <c r="Q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4" spans="1:17" ht="17.100000000000001" customHeight="1" x14ac:dyDescent="0.25">
      <c r="A734" s="51" t="s">
        <v>836</v>
      </c>
      <c r="B734" s="51" t="s">
        <v>111</v>
      </c>
      <c r="C734" s="51">
        <v>14414</v>
      </c>
      <c r="E734" s="51" t="s">
        <v>18</v>
      </c>
      <c r="F734" s="51" t="s">
        <v>17</v>
      </c>
      <c r="G734" s="51" t="s">
        <v>31</v>
      </c>
      <c r="J734" s="51" t="s">
        <v>18</v>
      </c>
      <c r="K734" s="51" t="s">
        <v>19</v>
      </c>
      <c r="M734" s="51" t="s">
        <v>38</v>
      </c>
      <c r="P734" s="51" t="s">
        <v>92</v>
      </c>
      <c r="Q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5" spans="1:17" ht="17.100000000000001" customHeight="1" x14ac:dyDescent="0.25">
      <c r="A735" s="51" t="s">
        <v>837</v>
      </c>
      <c r="B735" s="51" t="s">
        <v>111</v>
      </c>
      <c r="C735" s="51">
        <v>14414</v>
      </c>
      <c r="E735" s="51" t="s">
        <v>25</v>
      </c>
      <c r="F735" s="51" t="s">
        <v>17</v>
      </c>
      <c r="G735" s="51" t="s">
        <v>31</v>
      </c>
      <c r="J735" s="51" t="s">
        <v>25</v>
      </c>
      <c r="K735" s="51" t="s">
        <v>104</v>
      </c>
      <c r="M735" s="51" t="s">
        <v>38</v>
      </c>
      <c r="P735" s="51" t="s">
        <v>92</v>
      </c>
      <c r="Q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6" spans="1:17" ht="17.100000000000001" customHeight="1" x14ac:dyDescent="0.25">
      <c r="A736" s="51" t="s">
        <v>838</v>
      </c>
      <c r="B736" s="51" t="s">
        <v>111</v>
      </c>
      <c r="C736" s="51">
        <v>14414</v>
      </c>
      <c r="E736" s="51" t="s">
        <v>18</v>
      </c>
      <c r="F736" s="51" t="s">
        <v>17</v>
      </c>
      <c r="G736" s="51" t="s">
        <v>16</v>
      </c>
      <c r="J736" s="51" t="s">
        <v>18</v>
      </c>
      <c r="K736" s="51" t="s">
        <v>104</v>
      </c>
      <c r="M736" s="51" t="s">
        <v>38</v>
      </c>
      <c r="P736" s="51" t="s">
        <v>92</v>
      </c>
      <c r="Q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7" spans="1:17" ht="17.100000000000001" customHeight="1" x14ac:dyDescent="0.25">
      <c r="A737" s="51" t="s">
        <v>839</v>
      </c>
      <c r="B737" s="51" t="s">
        <v>111</v>
      </c>
      <c r="C737" s="51">
        <v>14414</v>
      </c>
      <c r="E737" s="51" t="s">
        <v>18</v>
      </c>
      <c r="F737" s="51" t="s">
        <v>17</v>
      </c>
      <c r="G737" s="51" t="s">
        <v>31</v>
      </c>
      <c r="J737" s="51" t="s">
        <v>18</v>
      </c>
      <c r="K737" s="51" t="s">
        <v>19</v>
      </c>
      <c r="M737" s="51" t="s">
        <v>38</v>
      </c>
      <c r="P737" s="51" t="s">
        <v>92</v>
      </c>
      <c r="Q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8" spans="1:17" ht="17.100000000000001" customHeight="1" x14ac:dyDescent="0.25">
      <c r="A738" s="51" t="s">
        <v>840</v>
      </c>
      <c r="B738" s="51" t="s">
        <v>111</v>
      </c>
      <c r="C738" s="51">
        <v>14414</v>
      </c>
      <c r="E738" s="51" t="s">
        <v>25</v>
      </c>
      <c r="F738" s="51" t="s">
        <v>17</v>
      </c>
      <c r="G738" s="51" t="s">
        <v>31</v>
      </c>
      <c r="J738" s="51" t="s">
        <v>25</v>
      </c>
      <c r="K738" s="51" t="s">
        <v>19</v>
      </c>
      <c r="M738" s="51" t="s">
        <v>41</v>
      </c>
      <c r="P738" s="51" t="s">
        <v>26</v>
      </c>
      <c r="Q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9" spans="1:17" ht="17.100000000000001" customHeight="1" x14ac:dyDescent="0.25">
      <c r="A739" s="51" t="s">
        <v>840</v>
      </c>
      <c r="B739" s="51" t="s">
        <v>111</v>
      </c>
      <c r="C739" s="51">
        <v>14414</v>
      </c>
      <c r="E739" s="51" t="s">
        <v>25</v>
      </c>
      <c r="F739" s="51" t="s">
        <v>17</v>
      </c>
      <c r="G739" s="51" t="s">
        <v>31</v>
      </c>
      <c r="J739" s="51" t="s">
        <v>25</v>
      </c>
      <c r="K739" s="51" t="s">
        <v>104</v>
      </c>
      <c r="M739" s="51" t="s">
        <v>41</v>
      </c>
      <c r="P739" s="51" t="s">
        <v>26</v>
      </c>
      <c r="Q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0" spans="1:17" ht="17.100000000000001" customHeight="1" x14ac:dyDescent="0.25">
      <c r="A740" s="51" t="s">
        <v>841</v>
      </c>
      <c r="B740" s="51" t="s">
        <v>111</v>
      </c>
      <c r="C740" s="51">
        <v>14414</v>
      </c>
      <c r="E740" s="51" t="s">
        <v>25</v>
      </c>
      <c r="F740" s="51" t="s">
        <v>17</v>
      </c>
      <c r="G740" s="51" t="s">
        <v>31</v>
      </c>
      <c r="J740" s="51" t="s">
        <v>25</v>
      </c>
      <c r="K740" s="51" t="s">
        <v>19</v>
      </c>
      <c r="M740" s="51" t="s">
        <v>38</v>
      </c>
      <c r="P740" s="51" t="s">
        <v>92</v>
      </c>
      <c r="Q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1" spans="1:17" ht="17.100000000000001" customHeight="1" x14ac:dyDescent="0.25">
      <c r="A741" s="51" t="s">
        <v>842</v>
      </c>
      <c r="B741" s="51" t="s">
        <v>111</v>
      </c>
      <c r="C741" s="51">
        <v>14414</v>
      </c>
      <c r="E741" s="51" t="s">
        <v>18</v>
      </c>
      <c r="F741" s="51" t="s">
        <v>17</v>
      </c>
      <c r="G741" s="51" t="s">
        <v>19</v>
      </c>
      <c r="J741" s="51" t="s">
        <v>18</v>
      </c>
      <c r="K741" s="51" t="s">
        <v>19</v>
      </c>
      <c r="M741" s="51" t="s">
        <v>38</v>
      </c>
      <c r="P741" s="51" t="s">
        <v>92</v>
      </c>
      <c r="Q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2" spans="1:17" ht="17.100000000000001" customHeight="1" x14ac:dyDescent="0.25">
      <c r="A742" s="51" t="s">
        <v>843</v>
      </c>
      <c r="B742" s="51" t="s">
        <v>111</v>
      </c>
      <c r="C742" s="51">
        <v>14414</v>
      </c>
      <c r="E742" s="51" t="s">
        <v>18</v>
      </c>
      <c r="F742" s="51" t="s">
        <v>17</v>
      </c>
      <c r="G742" s="51" t="s">
        <v>31</v>
      </c>
      <c r="J742" s="51" t="s">
        <v>18</v>
      </c>
      <c r="K742" s="51" t="s">
        <v>104</v>
      </c>
      <c r="M742" s="51" t="s">
        <v>38</v>
      </c>
      <c r="P742" s="51" t="s">
        <v>92</v>
      </c>
      <c r="Q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3" spans="1:17" ht="17.100000000000001" customHeight="1" x14ac:dyDescent="0.25">
      <c r="A743" s="51" t="s">
        <v>844</v>
      </c>
      <c r="B743" s="51" t="s">
        <v>111</v>
      </c>
      <c r="C743" s="51">
        <v>14414</v>
      </c>
      <c r="E743" s="51" t="s">
        <v>18</v>
      </c>
      <c r="F743" s="51" t="s">
        <v>17</v>
      </c>
      <c r="G743" s="51" t="s">
        <v>31</v>
      </c>
      <c r="J743" s="51" t="s">
        <v>18</v>
      </c>
      <c r="K743" s="51" t="s">
        <v>19</v>
      </c>
      <c r="M743" s="51" t="s">
        <v>38</v>
      </c>
      <c r="P743" s="51" t="s">
        <v>92</v>
      </c>
      <c r="Q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4" spans="1:17" ht="17.100000000000001" customHeight="1" x14ac:dyDescent="0.25">
      <c r="A744" s="51" t="s">
        <v>845</v>
      </c>
      <c r="B744" s="51" t="s">
        <v>111</v>
      </c>
      <c r="C744" s="51">
        <v>14414</v>
      </c>
      <c r="E744" s="51" t="s">
        <v>25</v>
      </c>
      <c r="F744" s="51" t="s">
        <v>17</v>
      </c>
      <c r="G744" s="51" t="s">
        <v>31</v>
      </c>
      <c r="J744" s="51" t="s">
        <v>25</v>
      </c>
      <c r="K744" s="51" t="s">
        <v>19</v>
      </c>
      <c r="M744" s="51" t="s">
        <v>38</v>
      </c>
      <c r="P744" s="51" t="s">
        <v>92</v>
      </c>
      <c r="Q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5" spans="1:17" ht="17.100000000000001" customHeight="1" x14ac:dyDescent="0.25">
      <c r="A745" s="51" t="s">
        <v>846</v>
      </c>
      <c r="B745" s="51" t="s">
        <v>111</v>
      </c>
      <c r="C745" s="51">
        <v>14414</v>
      </c>
      <c r="E745" s="51" t="s">
        <v>18</v>
      </c>
      <c r="F745" s="51" t="s">
        <v>17</v>
      </c>
      <c r="G745" s="51" t="s">
        <v>31</v>
      </c>
      <c r="J745" s="51" t="s">
        <v>18</v>
      </c>
      <c r="K745" s="51" t="s">
        <v>104</v>
      </c>
      <c r="M745" s="51" t="s">
        <v>38</v>
      </c>
      <c r="P745" s="51" t="s">
        <v>92</v>
      </c>
      <c r="Q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6" spans="1:17" ht="17.100000000000001" customHeight="1" x14ac:dyDescent="0.25">
      <c r="A746" s="51" t="s">
        <v>847</v>
      </c>
      <c r="B746" s="51" t="s">
        <v>111</v>
      </c>
      <c r="C746" s="51">
        <v>14414</v>
      </c>
      <c r="E746" s="51" t="s">
        <v>25</v>
      </c>
      <c r="F746" s="51" t="s">
        <v>17</v>
      </c>
      <c r="G746" s="51" t="s">
        <v>16</v>
      </c>
      <c r="J746" s="51" t="s">
        <v>25</v>
      </c>
      <c r="K746" s="51" t="s">
        <v>104</v>
      </c>
      <c r="M746" s="51" t="s">
        <v>38</v>
      </c>
      <c r="P746" s="51" t="s">
        <v>92</v>
      </c>
      <c r="Q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7" spans="1:17" ht="17.100000000000001" customHeight="1" x14ac:dyDescent="0.25">
      <c r="A747" s="51" t="s">
        <v>848</v>
      </c>
      <c r="B747" s="51" t="s">
        <v>111</v>
      </c>
      <c r="C747" s="51">
        <v>14414</v>
      </c>
      <c r="E747" s="51" t="s">
        <v>18</v>
      </c>
      <c r="F747" s="51" t="s">
        <v>17</v>
      </c>
      <c r="G747" s="51" t="s">
        <v>16</v>
      </c>
      <c r="J747" s="51" t="s">
        <v>18</v>
      </c>
      <c r="K747" s="51" t="s">
        <v>104</v>
      </c>
      <c r="M747" s="51" t="s">
        <v>38</v>
      </c>
      <c r="P747" s="51" t="s">
        <v>92</v>
      </c>
      <c r="Q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8" spans="1:17" ht="17.100000000000001" customHeight="1" x14ac:dyDescent="0.25">
      <c r="A748" s="51" t="s">
        <v>849</v>
      </c>
      <c r="B748" s="51" t="s">
        <v>111</v>
      </c>
      <c r="C748" s="51">
        <v>14414</v>
      </c>
      <c r="E748" s="51" t="s">
        <v>18</v>
      </c>
      <c r="F748" s="51" t="s">
        <v>17</v>
      </c>
      <c r="G748" s="51" t="s">
        <v>31</v>
      </c>
      <c r="J748" s="51" t="s">
        <v>18</v>
      </c>
      <c r="K748" s="51" t="s">
        <v>19</v>
      </c>
      <c r="M748" s="51" t="s">
        <v>38</v>
      </c>
      <c r="P748" s="51" t="s">
        <v>92</v>
      </c>
      <c r="Q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9" spans="1:17" ht="17.100000000000001" customHeight="1" x14ac:dyDescent="0.25">
      <c r="A749" s="51" t="s">
        <v>850</v>
      </c>
      <c r="B749" s="51" t="s">
        <v>111</v>
      </c>
      <c r="C749" s="51">
        <v>14414</v>
      </c>
      <c r="E749" s="51" t="s">
        <v>25</v>
      </c>
      <c r="F749" s="51" t="s">
        <v>17</v>
      </c>
      <c r="G749" s="51" t="s">
        <v>31</v>
      </c>
      <c r="J749" s="51" t="s">
        <v>25</v>
      </c>
      <c r="K749" s="51" t="s">
        <v>104</v>
      </c>
      <c r="M749" s="51" t="s">
        <v>38</v>
      </c>
      <c r="P749" s="51" t="s">
        <v>92</v>
      </c>
      <c r="Q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0" spans="1:17" ht="17.100000000000001" customHeight="1" x14ac:dyDescent="0.25">
      <c r="A750" s="51" t="s">
        <v>851</v>
      </c>
      <c r="B750" s="51" t="s">
        <v>111</v>
      </c>
      <c r="C750" s="51">
        <v>14414</v>
      </c>
      <c r="E750" s="51" t="s">
        <v>18</v>
      </c>
      <c r="F750" s="51" t="s">
        <v>17</v>
      </c>
      <c r="G750" s="51" t="s">
        <v>16</v>
      </c>
      <c r="J750" s="51" t="s">
        <v>18</v>
      </c>
      <c r="K750" s="51" t="s">
        <v>104</v>
      </c>
      <c r="M750" s="51" t="s">
        <v>38</v>
      </c>
      <c r="P750" s="51" t="s">
        <v>92</v>
      </c>
      <c r="Q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1" spans="1:17" ht="17.100000000000001" customHeight="1" x14ac:dyDescent="0.25">
      <c r="A751" s="51" t="s">
        <v>852</v>
      </c>
      <c r="B751" s="51" t="s">
        <v>111</v>
      </c>
      <c r="C751" s="51">
        <v>14414</v>
      </c>
      <c r="E751" s="51" t="s">
        <v>18</v>
      </c>
      <c r="F751" s="51" t="s">
        <v>17</v>
      </c>
      <c r="G751" s="51" t="s">
        <v>31</v>
      </c>
      <c r="J751" s="51" t="s">
        <v>18</v>
      </c>
      <c r="K751" s="51" t="s">
        <v>19</v>
      </c>
      <c r="M751" s="51" t="s">
        <v>41</v>
      </c>
      <c r="P751" s="51" t="s">
        <v>92</v>
      </c>
      <c r="Q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2" spans="1:17" ht="17.100000000000001" customHeight="1" x14ac:dyDescent="0.25">
      <c r="A752" s="51" t="s">
        <v>853</v>
      </c>
      <c r="B752" s="51" t="s">
        <v>111</v>
      </c>
      <c r="C752" s="51">
        <v>14414</v>
      </c>
      <c r="E752" s="51" t="s">
        <v>25</v>
      </c>
      <c r="F752" s="51" t="s">
        <v>17</v>
      </c>
      <c r="G752" s="51" t="s">
        <v>19</v>
      </c>
      <c r="J752" s="51" t="s">
        <v>25</v>
      </c>
      <c r="K752" s="51" t="s">
        <v>19</v>
      </c>
      <c r="M752" s="51" t="s">
        <v>38</v>
      </c>
      <c r="P752" s="51" t="s">
        <v>92</v>
      </c>
      <c r="Q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3" spans="1:17" ht="17.100000000000001" customHeight="1" x14ac:dyDescent="0.25">
      <c r="A753" s="51" t="s">
        <v>854</v>
      </c>
      <c r="B753" s="51" t="s">
        <v>111</v>
      </c>
      <c r="C753" s="51">
        <v>14414</v>
      </c>
      <c r="E753" s="51" t="s">
        <v>25</v>
      </c>
      <c r="F753" s="51" t="s">
        <v>17</v>
      </c>
      <c r="G753" s="51" t="s">
        <v>19</v>
      </c>
      <c r="J753" s="51" t="s">
        <v>25</v>
      </c>
      <c r="K753" s="51" t="s">
        <v>19</v>
      </c>
      <c r="M753" s="51" t="s">
        <v>38</v>
      </c>
      <c r="P753" s="51" t="s">
        <v>92</v>
      </c>
      <c r="Q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4" spans="1:17" ht="17.100000000000001" customHeight="1" x14ac:dyDescent="0.25">
      <c r="A754" s="51" t="s">
        <v>855</v>
      </c>
      <c r="B754" s="51" t="s">
        <v>111</v>
      </c>
      <c r="C754" s="51">
        <v>14414</v>
      </c>
      <c r="E754" s="51" t="s">
        <v>25</v>
      </c>
      <c r="F754" s="51" t="s">
        <v>17</v>
      </c>
      <c r="G754" s="51" t="s">
        <v>23</v>
      </c>
      <c r="J754" s="51" t="s">
        <v>25</v>
      </c>
      <c r="K754" s="51" t="s">
        <v>23</v>
      </c>
      <c r="M754" s="51" t="s">
        <v>41</v>
      </c>
      <c r="P754" s="51" t="s">
        <v>268</v>
      </c>
      <c r="Q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5" spans="1:17" ht="17.100000000000001" customHeight="1" x14ac:dyDescent="0.25">
      <c r="A755" s="51" t="s">
        <v>447</v>
      </c>
      <c r="B755" s="51" t="s">
        <v>111</v>
      </c>
      <c r="C755" s="51">
        <v>14414</v>
      </c>
      <c r="E755" s="51" t="s">
        <v>18</v>
      </c>
      <c r="F755" s="51" t="s">
        <v>17</v>
      </c>
      <c r="G755" s="51" t="s">
        <v>31</v>
      </c>
      <c r="J755" s="51" t="s">
        <v>18</v>
      </c>
      <c r="K755" s="51" t="s">
        <v>104</v>
      </c>
      <c r="M755" s="51" t="s">
        <v>38</v>
      </c>
      <c r="P755" s="51" t="s">
        <v>92</v>
      </c>
      <c r="Q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6" spans="1:17" ht="17.100000000000001" customHeight="1" x14ac:dyDescent="0.25">
      <c r="A756" s="51" t="s">
        <v>331</v>
      </c>
      <c r="B756" s="51" t="s">
        <v>111</v>
      </c>
      <c r="C756" s="51">
        <v>14414</v>
      </c>
      <c r="E756" s="51" t="s">
        <v>18</v>
      </c>
      <c r="F756" s="51" t="s">
        <v>17</v>
      </c>
      <c r="G756" s="51" t="s">
        <v>31</v>
      </c>
      <c r="J756" s="51" t="s">
        <v>18</v>
      </c>
      <c r="K756" s="51" t="s">
        <v>104</v>
      </c>
      <c r="M756" s="51" t="s">
        <v>38</v>
      </c>
      <c r="P756" s="51" t="s">
        <v>92</v>
      </c>
      <c r="Q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7" spans="1:17" ht="17.100000000000001" customHeight="1" x14ac:dyDescent="0.25">
      <c r="A757" s="51" t="s">
        <v>856</v>
      </c>
      <c r="B757" s="51" t="s">
        <v>111</v>
      </c>
      <c r="C757" s="51">
        <v>14414</v>
      </c>
      <c r="E757" s="51" t="s">
        <v>27</v>
      </c>
      <c r="F757" s="51" t="s">
        <v>17</v>
      </c>
      <c r="G757" s="51" t="s">
        <v>16</v>
      </c>
      <c r="J757" s="51" t="s">
        <v>18</v>
      </c>
      <c r="K757" s="51" t="s">
        <v>19</v>
      </c>
      <c r="M757" s="51" t="s">
        <v>41</v>
      </c>
      <c r="P757" s="51" t="s">
        <v>26</v>
      </c>
      <c r="Q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8" spans="1:17" ht="17.100000000000001" customHeight="1" x14ac:dyDescent="0.25">
      <c r="A758" s="51" t="s">
        <v>857</v>
      </c>
      <c r="B758" s="51" t="s">
        <v>111</v>
      </c>
      <c r="C758" s="51">
        <v>14414</v>
      </c>
      <c r="E758" s="51" t="s">
        <v>25</v>
      </c>
      <c r="F758" s="51" t="s">
        <v>17</v>
      </c>
      <c r="G758" s="51" t="s">
        <v>23</v>
      </c>
      <c r="J758" s="51" t="s">
        <v>25</v>
      </c>
      <c r="K758" s="51" t="s">
        <v>19</v>
      </c>
      <c r="M758" s="51" t="s">
        <v>41</v>
      </c>
      <c r="P758" s="51" t="s">
        <v>92</v>
      </c>
      <c r="Q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9" spans="1:17" ht="17.100000000000001" customHeight="1" x14ac:dyDescent="0.25">
      <c r="A759" s="51" t="s">
        <v>492</v>
      </c>
      <c r="B759" s="51" t="s">
        <v>111</v>
      </c>
      <c r="C759" s="51">
        <v>14414</v>
      </c>
      <c r="E759" s="51" t="s">
        <v>25</v>
      </c>
      <c r="F759" s="51" t="s">
        <v>17</v>
      </c>
      <c r="G759" s="51" t="s">
        <v>31</v>
      </c>
      <c r="J759" s="51" t="s">
        <v>25</v>
      </c>
      <c r="K759" s="51" t="s">
        <v>19</v>
      </c>
      <c r="M759" s="51" t="s">
        <v>38</v>
      </c>
      <c r="P759" s="51" t="s">
        <v>92</v>
      </c>
      <c r="Q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0" spans="1:17" ht="17.100000000000001" customHeight="1" x14ac:dyDescent="0.25">
      <c r="A760" s="51" t="s">
        <v>858</v>
      </c>
      <c r="B760" s="51" t="s">
        <v>111</v>
      </c>
      <c r="C760" s="51">
        <v>14414</v>
      </c>
      <c r="E760" s="51" t="s">
        <v>18</v>
      </c>
      <c r="F760" s="51" t="s">
        <v>17</v>
      </c>
      <c r="G760" s="51" t="s">
        <v>23</v>
      </c>
      <c r="J760" s="51" t="s">
        <v>25</v>
      </c>
      <c r="K760" s="51" t="s">
        <v>23</v>
      </c>
      <c r="M760" s="51" t="s">
        <v>41</v>
      </c>
      <c r="P760" s="51" t="s">
        <v>92</v>
      </c>
      <c r="Q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1" spans="1:17" ht="17.100000000000001" customHeight="1" x14ac:dyDescent="0.25">
      <c r="A761" s="51" t="s">
        <v>663</v>
      </c>
      <c r="B761" s="51" t="s">
        <v>111</v>
      </c>
      <c r="C761" s="51">
        <v>14414</v>
      </c>
      <c r="E761" s="51" t="s">
        <v>18</v>
      </c>
      <c r="F761" s="51" t="s">
        <v>17</v>
      </c>
      <c r="G761" s="51" t="s">
        <v>31</v>
      </c>
      <c r="J761" s="51" t="s">
        <v>18</v>
      </c>
      <c r="K761" s="51" t="s">
        <v>104</v>
      </c>
      <c r="M761" s="51" t="s">
        <v>38</v>
      </c>
      <c r="P761" s="51" t="s">
        <v>92</v>
      </c>
      <c r="Q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2" spans="1:17" ht="17.100000000000001" customHeight="1" x14ac:dyDescent="0.25">
      <c r="A762" s="51" t="s">
        <v>553</v>
      </c>
      <c r="B762" s="51" t="s">
        <v>111</v>
      </c>
      <c r="C762" s="51">
        <v>14414</v>
      </c>
      <c r="E762" s="51" t="s">
        <v>18</v>
      </c>
      <c r="F762" s="51" t="s">
        <v>17</v>
      </c>
      <c r="G762" s="51" t="s">
        <v>31</v>
      </c>
      <c r="J762" s="51" t="s">
        <v>18</v>
      </c>
      <c r="K762" s="51" t="s">
        <v>19</v>
      </c>
      <c r="M762" s="51" t="s">
        <v>38</v>
      </c>
      <c r="P762" s="51" t="s">
        <v>92</v>
      </c>
      <c r="Q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3" spans="1:17" ht="17.100000000000001" customHeight="1" x14ac:dyDescent="0.25">
      <c r="A763" s="51" t="s">
        <v>447</v>
      </c>
      <c r="B763" s="51" t="s">
        <v>111</v>
      </c>
      <c r="C763" s="51">
        <v>14414</v>
      </c>
      <c r="E763" s="51" t="s">
        <v>18</v>
      </c>
      <c r="F763" s="51" t="s">
        <v>17</v>
      </c>
      <c r="G763" s="51" t="s">
        <v>31</v>
      </c>
      <c r="J763" s="51" t="s">
        <v>18</v>
      </c>
      <c r="K763" s="51" t="s">
        <v>104</v>
      </c>
      <c r="M763" s="51" t="s">
        <v>38</v>
      </c>
      <c r="P763" s="51" t="s">
        <v>92</v>
      </c>
      <c r="Q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4" spans="1:17" ht="17.100000000000001" customHeight="1" x14ac:dyDescent="0.25">
      <c r="A764" s="51" t="s">
        <v>202</v>
      </c>
      <c r="B764" s="51" t="s">
        <v>111</v>
      </c>
      <c r="C764" s="51">
        <v>14414</v>
      </c>
      <c r="E764" s="51" t="s">
        <v>18</v>
      </c>
      <c r="F764" s="51" t="s">
        <v>17</v>
      </c>
      <c r="G764" s="51" t="s">
        <v>31</v>
      </c>
      <c r="J764" s="51" t="s">
        <v>18</v>
      </c>
      <c r="K764" s="51" t="s">
        <v>104</v>
      </c>
      <c r="M764" s="51" t="s">
        <v>39</v>
      </c>
      <c r="P764" s="51" t="s">
        <v>92</v>
      </c>
      <c r="Q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5" spans="1:17" ht="17.100000000000001" customHeight="1" x14ac:dyDescent="0.25">
      <c r="A765" s="51" t="s">
        <v>364</v>
      </c>
      <c r="B765" s="51" t="s">
        <v>111</v>
      </c>
      <c r="C765" s="51">
        <v>14414</v>
      </c>
      <c r="E765" s="51" t="s">
        <v>25</v>
      </c>
      <c r="F765" s="51" t="s">
        <v>17</v>
      </c>
      <c r="G765" s="51" t="s">
        <v>31</v>
      </c>
      <c r="J765" s="51" t="s">
        <v>25</v>
      </c>
      <c r="K765" s="51" t="s">
        <v>19</v>
      </c>
      <c r="M765" s="51" t="s">
        <v>38</v>
      </c>
      <c r="P765" s="51" t="s">
        <v>92</v>
      </c>
      <c r="Q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6" spans="1:17" ht="17.100000000000001" customHeight="1" x14ac:dyDescent="0.25">
      <c r="A766" s="51" t="s">
        <v>157</v>
      </c>
      <c r="B766" s="51" t="s">
        <v>111</v>
      </c>
      <c r="C766" s="51">
        <v>14414</v>
      </c>
      <c r="E766" s="51" t="s">
        <v>18</v>
      </c>
      <c r="F766" s="51" t="s">
        <v>17</v>
      </c>
      <c r="G766" s="51" t="s">
        <v>31</v>
      </c>
      <c r="J766" s="51" t="s">
        <v>18</v>
      </c>
      <c r="K766" s="51" t="s">
        <v>19</v>
      </c>
      <c r="M766" s="51" t="s">
        <v>38</v>
      </c>
      <c r="P766" s="51" t="s">
        <v>92</v>
      </c>
      <c r="Q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7" spans="1:17" ht="17.100000000000001" customHeight="1" x14ac:dyDescent="0.25">
      <c r="A767" s="51" t="s">
        <v>232</v>
      </c>
      <c r="B767" s="51" t="s">
        <v>111</v>
      </c>
      <c r="C767" s="51">
        <v>14414</v>
      </c>
      <c r="E767" s="51" t="s">
        <v>25</v>
      </c>
      <c r="F767" s="51" t="s">
        <v>17</v>
      </c>
      <c r="G767" s="51" t="s">
        <v>16</v>
      </c>
      <c r="J767" s="51" t="s">
        <v>25</v>
      </c>
      <c r="K767" s="51" t="s">
        <v>16</v>
      </c>
      <c r="M767" s="51" t="s">
        <v>39</v>
      </c>
      <c r="P767" s="51" t="s">
        <v>242</v>
      </c>
      <c r="Q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8" spans="1:17" ht="17.100000000000001" customHeight="1" x14ac:dyDescent="0.25">
      <c r="A768" s="51" t="s">
        <v>216</v>
      </c>
      <c r="B768" s="51" t="s">
        <v>111</v>
      </c>
      <c r="C768" s="51">
        <v>14414</v>
      </c>
      <c r="E768" s="51" t="s">
        <v>18</v>
      </c>
      <c r="F768" s="51" t="s">
        <v>17</v>
      </c>
      <c r="G768" s="51" t="s">
        <v>31</v>
      </c>
      <c r="J768" s="51" t="s">
        <v>18</v>
      </c>
      <c r="K768" s="51" t="s">
        <v>19</v>
      </c>
      <c r="M768" s="51" t="s">
        <v>38</v>
      </c>
      <c r="P768" s="51" t="s">
        <v>92</v>
      </c>
      <c r="Q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9" spans="1:17" ht="17.100000000000001" customHeight="1" x14ac:dyDescent="0.25">
      <c r="A769" s="51" t="s">
        <v>472</v>
      </c>
      <c r="B769" s="51" t="s">
        <v>111</v>
      </c>
      <c r="C769" s="51">
        <v>14414</v>
      </c>
      <c r="E769" s="51" t="s">
        <v>25</v>
      </c>
      <c r="F769" s="51" t="s">
        <v>17</v>
      </c>
      <c r="G769" s="51" t="s">
        <v>16</v>
      </c>
      <c r="J769" s="51" t="s">
        <v>18</v>
      </c>
      <c r="K769" s="51" t="s">
        <v>19</v>
      </c>
      <c r="M769" s="51" t="s">
        <v>38</v>
      </c>
      <c r="P769" s="51" t="s">
        <v>92</v>
      </c>
      <c r="Q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0" spans="1:17" ht="17.100000000000001" customHeight="1" x14ac:dyDescent="0.25">
      <c r="A770" s="51" t="s">
        <v>859</v>
      </c>
      <c r="B770" s="51" t="s">
        <v>111</v>
      </c>
      <c r="C770" s="51">
        <v>14414</v>
      </c>
      <c r="E770" s="51" t="s">
        <v>18</v>
      </c>
      <c r="F770" s="51" t="s">
        <v>17</v>
      </c>
      <c r="G770" s="51" t="s">
        <v>16</v>
      </c>
      <c r="J770" s="51" t="s">
        <v>18</v>
      </c>
      <c r="K770" s="51" t="s">
        <v>19</v>
      </c>
      <c r="M770" s="51" t="s">
        <v>38</v>
      </c>
      <c r="P770" s="51" t="s">
        <v>92</v>
      </c>
      <c r="Q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1" spans="1:17" ht="17.100000000000001" customHeight="1" x14ac:dyDescent="0.25">
      <c r="A771" s="51" t="s">
        <v>860</v>
      </c>
      <c r="B771" s="51" t="s">
        <v>861</v>
      </c>
      <c r="C771" s="51">
        <v>14414</v>
      </c>
      <c r="E771" s="51" t="s">
        <v>25</v>
      </c>
      <c r="F771" s="51" t="s">
        <v>17</v>
      </c>
      <c r="G771" s="51" t="s">
        <v>19</v>
      </c>
      <c r="J771" s="51" t="s">
        <v>25</v>
      </c>
      <c r="K771" s="51" t="s">
        <v>19</v>
      </c>
      <c r="M771" s="51" t="s">
        <v>38</v>
      </c>
      <c r="P771" s="51" t="s">
        <v>92</v>
      </c>
      <c r="Q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2" spans="1:17" ht="17.100000000000001" customHeight="1" x14ac:dyDescent="0.25">
      <c r="A772" s="51" t="s">
        <v>862</v>
      </c>
      <c r="B772" s="51" t="s">
        <v>861</v>
      </c>
      <c r="C772" s="51">
        <v>14414</v>
      </c>
      <c r="E772" s="51" t="s">
        <v>25</v>
      </c>
      <c r="F772" s="51" t="s">
        <v>17</v>
      </c>
      <c r="G772" s="51" t="s">
        <v>19</v>
      </c>
      <c r="J772" s="51" t="s">
        <v>25</v>
      </c>
      <c r="K772" s="51" t="s">
        <v>19</v>
      </c>
      <c r="M772" s="51" t="s">
        <v>38</v>
      </c>
      <c r="P772" s="51" t="s">
        <v>92</v>
      </c>
      <c r="Q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3" spans="1:17" ht="17.100000000000001" customHeight="1" x14ac:dyDescent="0.25">
      <c r="A773" s="51" t="s">
        <v>863</v>
      </c>
      <c r="B773" s="51" t="s">
        <v>861</v>
      </c>
      <c r="C773" s="51">
        <v>14414</v>
      </c>
      <c r="E773" s="51" t="s">
        <v>25</v>
      </c>
      <c r="F773" s="51" t="s">
        <v>17</v>
      </c>
      <c r="G773" s="51" t="s">
        <v>19</v>
      </c>
      <c r="J773" s="51" t="s">
        <v>25</v>
      </c>
      <c r="K773" s="51" t="s">
        <v>19</v>
      </c>
      <c r="M773" s="51" t="s">
        <v>38</v>
      </c>
      <c r="P773" s="51" t="s">
        <v>92</v>
      </c>
      <c r="Q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4" spans="1:17" ht="17.100000000000001" customHeight="1" x14ac:dyDescent="0.25">
      <c r="A774" s="51" t="s">
        <v>864</v>
      </c>
      <c r="B774" s="51" t="s">
        <v>861</v>
      </c>
      <c r="C774" s="51">
        <v>14414</v>
      </c>
      <c r="E774" s="51" t="s">
        <v>25</v>
      </c>
      <c r="F774" s="51" t="s">
        <v>17</v>
      </c>
      <c r="G774" s="51" t="s">
        <v>19</v>
      </c>
      <c r="J774" s="51" t="s">
        <v>25</v>
      </c>
      <c r="K774" s="51" t="s">
        <v>19</v>
      </c>
      <c r="M774" s="51" t="s">
        <v>38</v>
      </c>
      <c r="P774" s="51" t="s">
        <v>92</v>
      </c>
      <c r="Q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5" spans="1:17" ht="17.100000000000001" customHeight="1" x14ac:dyDescent="0.25">
      <c r="A775" s="51" t="s">
        <v>865</v>
      </c>
      <c r="B775" s="51" t="s">
        <v>861</v>
      </c>
      <c r="C775" s="51">
        <v>14414</v>
      </c>
      <c r="E775" s="51" t="s">
        <v>25</v>
      </c>
      <c r="F775" s="51" t="s">
        <v>17</v>
      </c>
      <c r="G775" s="51" t="s">
        <v>19</v>
      </c>
      <c r="J775" s="51" t="s">
        <v>25</v>
      </c>
      <c r="K775" s="51" t="s">
        <v>19</v>
      </c>
      <c r="M775" s="51" t="s">
        <v>41</v>
      </c>
      <c r="P775" s="51" t="s">
        <v>268</v>
      </c>
      <c r="Q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6" spans="1:17" ht="17.100000000000001" customHeight="1" x14ac:dyDescent="0.25">
      <c r="A776" s="51" t="s">
        <v>866</v>
      </c>
      <c r="B776" s="51" t="s">
        <v>861</v>
      </c>
      <c r="C776" s="51">
        <v>14414</v>
      </c>
      <c r="E776" s="51" t="s">
        <v>18</v>
      </c>
      <c r="F776" s="51" t="s">
        <v>17</v>
      </c>
      <c r="G776" s="51" t="s">
        <v>23</v>
      </c>
      <c r="J776" s="51" t="s">
        <v>25</v>
      </c>
      <c r="K776" s="51" t="s">
        <v>19</v>
      </c>
      <c r="M776" s="51" t="s">
        <v>41</v>
      </c>
      <c r="P776" s="51" t="s">
        <v>92</v>
      </c>
      <c r="Q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7" spans="1:17" ht="17.100000000000001" customHeight="1" x14ac:dyDescent="0.25">
      <c r="A777" s="51" t="s">
        <v>875</v>
      </c>
      <c r="B777" s="51" t="s">
        <v>861</v>
      </c>
      <c r="C777" s="51">
        <v>14414</v>
      </c>
      <c r="E777" s="51" t="s">
        <v>25</v>
      </c>
      <c r="F777" s="51" t="s">
        <v>17</v>
      </c>
      <c r="G777" s="51" t="s">
        <v>19</v>
      </c>
      <c r="J777" s="51" t="s">
        <v>25</v>
      </c>
      <c r="K777" s="51" t="s">
        <v>19</v>
      </c>
      <c r="M777" s="51" t="s">
        <v>38</v>
      </c>
      <c r="P777" s="51" t="s">
        <v>92</v>
      </c>
      <c r="Q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8" spans="1:17" ht="17.100000000000001" customHeight="1" x14ac:dyDescent="0.25">
      <c r="A778" s="51" t="s">
        <v>876</v>
      </c>
      <c r="B778" s="51" t="s">
        <v>861</v>
      </c>
      <c r="C778" s="51">
        <v>14414</v>
      </c>
      <c r="E778" s="51" t="s">
        <v>25</v>
      </c>
      <c r="F778" s="51" t="s">
        <v>17</v>
      </c>
      <c r="G778" s="51" t="s">
        <v>19</v>
      </c>
      <c r="J778" s="51" t="s">
        <v>25</v>
      </c>
      <c r="K778" s="51" t="s">
        <v>19</v>
      </c>
      <c r="M778" s="51" t="s">
        <v>41</v>
      </c>
      <c r="P778" s="51" t="s">
        <v>242</v>
      </c>
      <c r="Q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9" spans="1:17" ht="17.100000000000001" customHeight="1" x14ac:dyDescent="0.25">
      <c r="Q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" spans="1:17" ht="17.100000000000001" customHeight="1" x14ac:dyDescent="0.25">
      <c r="Q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" spans="1:17" ht="17.100000000000001" customHeight="1" x14ac:dyDescent="0.25">
      <c r="Q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" spans="1:17" ht="17.100000000000001" customHeight="1" x14ac:dyDescent="0.25">
      <c r="Q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" spans="1:17" ht="17.100000000000001" customHeight="1" x14ac:dyDescent="0.25">
      <c r="Q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" spans="1:17" ht="17.100000000000001" customHeight="1" x14ac:dyDescent="0.25">
      <c r="Q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" spans="17:17" ht="17.100000000000001" customHeight="1" x14ac:dyDescent="0.25">
      <c r="Q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" spans="17:17" ht="17.100000000000001" customHeight="1" x14ac:dyDescent="0.25">
      <c r="Q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" spans="17:17" ht="17.100000000000001" customHeight="1" x14ac:dyDescent="0.25">
      <c r="Q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" spans="17:17" ht="17.100000000000001" customHeight="1" x14ac:dyDescent="0.25">
      <c r="Q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" spans="17:17" ht="17.100000000000001" customHeight="1" x14ac:dyDescent="0.25">
      <c r="Q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" spans="17:17" ht="17.100000000000001" customHeight="1" x14ac:dyDescent="0.25">
      <c r="Q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" spans="17:17" ht="17.100000000000001" customHeight="1" x14ac:dyDescent="0.25">
      <c r="Q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" spans="17:17" ht="17.100000000000001" customHeight="1" x14ac:dyDescent="0.25">
      <c r="Q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" spans="17:17" ht="17.100000000000001" customHeight="1" x14ac:dyDescent="0.25">
      <c r="Q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" spans="17:17" ht="17.100000000000001" customHeight="1" x14ac:dyDescent="0.25">
      <c r="Q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" spans="17:17" ht="17.100000000000001" customHeight="1" x14ac:dyDescent="0.25">
      <c r="Q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" spans="17:17" ht="17.100000000000001" customHeight="1" x14ac:dyDescent="0.25">
      <c r="Q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" spans="17:17" ht="17.100000000000001" customHeight="1" x14ac:dyDescent="0.25">
      <c r="Q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" spans="17:17" ht="17.100000000000001" customHeight="1" x14ac:dyDescent="0.25">
      <c r="Q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" spans="17:17" ht="17.100000000000001" customHeight="1" x14ac:dyDescent="0.25">
      <c r="Q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" spans="17:17" ht="17.100000000000001" customHeight="1" x14ac:dyDescent="0.25">
      <c r="Q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" spans="17:17" ht="17.100000000000001" customHeight="1" x14ac:dyDescent="0.25">
      <c r="Q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" spans="17:17" ht="17.100000000000001" customHeight="1" x14ac:dyDescent="0.25">
      <c r="Q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" spans="17:17" ht="17.100000000000001" customHeight="1" x14ac:dyDescent="0.25">
      <c r="Q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" spans="17:17" ht="17.100000000000001" customHeight="1" x14ac:dyDescent="0.25">
      <c r="Q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" spans="17:17" ht="17.100000000000001" customHeight="1" x14ac:dyDescent="0.25">
      <c r="Q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" spans="17:17" ht="17.100000000000001" customHeight="1" x14ac:dyDescent="0.25">
      <c r="Q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" spans="17:17" ht="17.100000000000001" customHeight="1" x14ac:dyDescent="0.25">
      <c r="Q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" spans="17:17" ht="17.100000000000001" customHeight="1" x14ac:dyDescent="0.25">
      <c r="Q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" spans="17:17" ht="17.100000000000001" customHeight="1" x14ac:dyDescent="0.25">
      <c r="Q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" spans="17:17" ht="17.100000000000001" customHeight="1" x14ac:dyDescent="0.25">
      <c r="Q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" spans="17:17" ht="17.100000000000001" customHeight="1" x14ac:dyDescent="0.25">
      <c r="Q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" spans="17:17" ht="17.100000000000001" customHeight="1" x14ac:dyDescent="0.25">
      <c r="Q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" spans="17:17" ht="17.100000000000001" customHeight="1" x14ac:dyDescent="0.25">
      <c r="Q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" spans="17:17" ht="17.100000000000001" customHeight="1" x14ac:dyDescent="0.25">
      <c r="Q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" spans="17:17" ht="17.100000000000001" customHeight="1" x14ac:dyDescent="0.25">
      <c r="Q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" spans="17:17" ht="17.100000000000001" customHeight="1" x14ac:dyDescent="0.25">
      <c r="Q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" spans="17:17" ht="17.100000000000001" customHeight="1" x14ac:dyDescent="0.25">
      <c r="Q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" spans="17:17" ht="17.100000000000001" customHeight="1" x14ac:dyDescent="0.25">
      <c r="Q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" spans="17:17" ht="17.100000000000001" customHeight="1" x14ac:dyDescent="0.25">
      <c r="Q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" spans="17:17" ht="17.100000000000001" customHeight="1" x14ac:dyDescent="0.25">
      <c r="Q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" spans="17:17" ht="17.100000000000001" customHeight="1" x14ac:dyDescent="0.25">
      <c r="Q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" spans="17:17" ht="17.100000000000001" customHeight="1" x14ac:dyDescent="0.25">
      <c r="Q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" spans="17:17" ht="17.100000000000001" customHeight="1" x14ac:dyDescent="0.25">
      <c r="Q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" spans="17:17" ht="17.100000000000001" customHeight="1" x14ac:dyDescent="0.25">
      <c r="Q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" spans="17:17" ht="17.100000000000001" customHeight="1" x14ac:dyDescent="0.25">
      <c r="Q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" spans="17:17" ht="17.100000000000001" customHeight="1" x14ac:dyDescent="0.25">
      <c r="Q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" spans="17:17" ht="17.100000000000001" customHeight="1" x14ac:dyDescent="0.25">
      <c r="Q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" spans="17:17" ht="17.100000000000001" customHeight="1" x14ac:dyDescent="0.25">
      <c r="Q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" spans="17:17" ht="17.100000000000001" customHeight="1" x14ac:dyDescent="0.25">
      <c r="Q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" spans="17:17" ht="17.100000000000001" customHeight="1" x14ac:dyDescent="0.25">
      <c r="Q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" spans="17:17" ht="17.100000000000001" customHeight="1" x14ac:dyDescent="0.25">
      <c r="Q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" spans="17:17" ht="17.100000000000001" customHeight="1" x14ac:dyDescent="0.25">
      <c r="Q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" spans="17:17" ht="17.100000000000001" customHeight="1" x14ac:dyDescent="0.25">
      <c r="Q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" spans="17:17" ht="17.100000000000001" customHeight="1" x14ac:dyDescent="0.25">
      <c r="Q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" spans="17:17" ht="17.100000000000001" customHeight="1" x14ac:dyDescent="0.25">
      <c r="Q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" spans="17:17" ht="17.100000000000001" customHeight="1" x14ac:dyDescent="0.25">
      <c r="Q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" spans="17:17" ht="17.100000000000001" customHeight="1" x14ac:dyDescent="0.25">
      <c r="Q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" spans="17:17" ht="17.100000000000001" customHeight="1" x14ac:dyDescent="0.25">
      <c r="Q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" spans="17:17" ht="17.100000000000001" customHeight="1" x14ac:dyDescent="0.25">
      <c r="Q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" spans="17:17" ht="17.100000000000001" customHeight="1" x14ac:dyDescent="0.25">
      <c r="Q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" spans="17:17" ht="17.100000000000001" customHeight="1" x14ac:dyDescent="0.25">
      <c r="Q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" spans="17:17" ht="17.100000000000001" customHeight="1" x14ac:dyDescent="0.25">
      <c r="Q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" spans="17:17" ht="17.100000000000001" customHeight="1" x14ac:dyDescent="0.25">
      <c r="Q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" spans="17:17" ht="17.100000000000001" customHeight="1" x14ac:dyDescent="0.25">
      <c r="Q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" spans="17:17" ht="17.100000000000001" customHeight="1" x14ac:dyDescent="0.25">
      <c r="Q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" spans="17:17" ht="17.100000000000001" customHeight="1" x14ac:dyDescent="0.25">
      <c r="Q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" spans="17:17" ht="17.100000000000001" customHeight="1" x14ac:dyDescent="0.25">
      <c r="Q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" spans="17:17" ht="17.100000000000001" customHeight="1" x14ac:dyDescent="0.25">
      <c r="Q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" spans="17:17" ht="17.100000000000001" customHeight="1" x14ac:dyDescent="0.25">
      <c r="Q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" spans="17:17" ht="17.100000000000001" customHeight="1" x14ac:dyDescent="0.25">
      <c r="Q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" spans="17:17" ht="17.100000000000001" customHeight="1" x14ac:dyDescent="0.25">
      <c r="Q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" spans="17:17" ht="17.100000000000001" customHeight="1" x14ac:dyDescent="0.25">
      <c r="Q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" spans="17:17" ht="17.100000000000001" customHeight="1" x14ac:dyDescent="0.25">
      <c r="Q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" spans="17:17" ht="17.100000000000001" customHeight="1" x14ac:dyDescent="0.25">
      <c r="Q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" spans="17:17" ht="17.100000000000001" customHeight="1" x14ac:dyDescent="0.25">
      <c r="Q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" spans="17:17" ht="17.100000000000001" customHeight="1" x14ac:dyDescent="0.25">
      <c r="Q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" spans="17:17" ht="17.100000000000001" customHeight="1" x14ac:dyDescent="0.25">
      <c r="Q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" spans="17:17" ht="17.100000000000001" customHeight="1" x14ac:dyDescent="0.25">
      <c r="Q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" spans="17:17" ht="17.100000000000001" customHeight="1" x14ac:dyDescent="0.25">
      <c r="Q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" spans="17:17" ht="17.100000000000001" customHeight="1" x14ac:dyDescent="0.25">
      <c r="Q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" spans="17:17" ht="17.100000000000001" customHeight="1" x14ac:dyDescent="0.25">
      <c r="Q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" spans="17:17" ht="17.100000000000001" customHeight="1" x14ac:dyDescent="0.25">
      <c r="Q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" spans="17:17" ht="17.100000000000001" customHeight="1" x14ac:dyDescent="0.25">
      <c r="Q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" spans="17:17" ht="17.100000000000001" customHeight="1" x14ac:dyDescent="0.25">
      <c r="Q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" spans="17:17" ht="17.100000000000001" customHeight="1" x14ac:dyDescent="0.25">
      <c r="Q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" spans="17:17" ht="17.100000000000001" customHeight="1" x14ac:dyDescent="0.25">
      <c r="Q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" spans="17:17" ht="17.100000000000001" customHeight="1" x14ac:dyDescent="0.25">
      <c r="Q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" spans="17:17" ht="17.100000000000001" customHeight="1" x14ac:dyDescent="0.25">
      <c r="Q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" spans="17:17" ht="17.100000000000001" customHeight="1" x14ac:dyDescent="0.25">
      <c r="Q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" spans="17:17" ht="17.100000000000001" customHeight="1" x14ac:dyDescent="0.25">
      <c r="Q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" spans="17:17" ht="17.100000000000001" customHeight="1" x14ac:dyDescent="0.25">
      <c r="Q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" spans="17:17" ht="17.100000000000001" customHeight="1" x14ac:dyDescent="0.25">
      <c r="Q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" spans="17:17" ht="17.100000000000001" customHeight="1" x14ac:dyDescent="0.25">
      <c r="Q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" spans="17:17" ht="17.100000000000001" customHeight="1" x14ac:dyDescent="0.25">
      <c r="Q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" spans="17:17" ht="17.100000000000001" customHeight="1" x14ac:dyDescent="0.25">
      <c r="Q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" spans="17:17" ht="17.100000000000001" customHeight="1" x14ac:dyDescent="0.25">
      <c r="Q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" spans="17:17" ht="17.100000000000001" customHeight="1" x14ac:dyDescent="0.25">
      <c r="Q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" spans="17:17" ht="17.100000000000001" customHeight="1" x14ac:dyDescent="0.25">
      <c r="Q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" spans="17:17" ht="17.100000000000001" customHeight="1" x14ac:dyDescent="0.25">
      <c r="Q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" spans="17:17" ht="17.100000000000001" customHeight="1" x14ac:dyDescent="0.25">
      <c r="Q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" spans="17:17" ht="17.100000000000001" customHeight="1" x14ac:dyDescent="0.25">
      <c r="Q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" spans="17:17" ht="17.100000000000001" customHeight="1" x14ac:dyDescent="0.25">
      <c r="Q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" spans="17:17" ht="17.100000000000001" customHeight="1" x14ac:dyDescent="0.25">
      <c r="Q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" spans="17:17" ht="17.100000000000001" customHeight="1" x14ac:dyDescent="0.25">
      <c r="Q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" spans="17:17" ht="17.100000000000001" customHeight="1" x14ac:dyDescent="0.25">
      <c r="Q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" spans="17:17" ht="17.100000000000001" customHeight="1" x14ac:dyDescent="0.25">
      <c r="Q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" spans="17:17" ht="17.100000000000001" customHeight="1" x14ac:dyDescent="0.25">
      <c r="Q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" spans="17:17" ht="17.100000000000001" customHeight="1" x14ac:dyDescent="0.25">
      <c r="Q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" spans="17:17" ht="17.100000000000001" customHeight="1" x14ac:dyDescent="0.25">
      <c r="Q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" spans="17:17" ht="17.100000000000001" customHeight="1" x14ac:dyDescent="0.25">
      <c r="Q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" spans="17:17" ht="17.100000000000001" customHeight="1" x14ac:dyDescent="0.25">
      <c r="Q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" spans="17:17" ht="17.100000000000001" customHeight="1" x14ac:dyDescent="0.25">
      <c r="Q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" spans="17:17" ht="17.100000000000001" customHeight="1" x14ac:dyDescent="0.25">
      <c r="Q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" spans="17:17" ht="17.100000000000001" customHeight="1" x14ac:dyDescent="0.25">
      <c r="Q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" spans="17:17" ht="17.100000000000001" customHeight="1" x14ac:dyDescent="0.25">
      <c r="Q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" spans="17:17" ht="17.100000000000001" customHeight="1" x14ac:dyDescent="0.25">
      <c r="Q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" spans="17:17" ht="17.100000000000001" customHeight="1" x14ac:dyDescent="0.25">
      <c r="Q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" spans="17:17" ht="17.100000000000001" customHeight="1" x14ac:dyDescent="0.25">
      <c r="Q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" spans="17:17" ht="17.100000000000001" customHeight="1" x14ac:dyDescent="0.25">
      <c r="Q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" spans="17:17" ht="17.100000000000001" customHeight="1" x14ac:dyDescent="0.25">
      <c r="Q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" spans="17:17" ht="17.100000000000001" customHeight="1" x14ac:dyDescent="0.25">
      <c r="Q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" spans="17:17" ht="17.100000000000001" customHeight="1" x14ac:dyDescent="0.25">
      <c r="Q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" spans="17:17" ht="17.100000000000001" customHeight="1" x14ac:dyDescent="0.25">
      <c r="Q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" spans="17:17" ht="17.100000000000001" customHeight="1" x14ac:dyDescent="0.25">
      <c r="Q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" spans="17:17" ht="17.100000000000001" customHeight="1" x14ac:dyDescent="0.25">
      <c r="Q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" spans="17:17" ht="17.100000000000001" customHeight="1" x14ac:dyDescent="0.25">
      <c r="Q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" spans="17:17" ht="17.100000000000001" customHeight="1" x14ac:dyDescent="0.25">
      <c r="Q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" spans="17:17" ht="17.100000000000001" customHeight="1" x14ac:dyDescent="0.25">
      <c r="Q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" spans="17:17" ht="17.100000000000001" customHeight="1" x14ac:dyDescent="0.25">
      <c r="Q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" spans="17:17" ht="17.100000000000001" customHeight="1" x14ac:dyDescent="0.25">
      <c r="Q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" spans="17:17" ht="17.100000000000001" customHeight="1" x14ac:dyDescent="0.25">
      <c r="Q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" spans="17:17" ht="17.100000000000001" customHeight="1" x14ac:dyDescent="0.25">
      <c r="Q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" spans="17:17" ht="17.100000000000001" customHeight="1" x14ac:dyDescent="0.25">
      <c r="Q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" spans="17:17" ht="17.100000000000001" customHeight="1" x14ac:dyDescent="0.25">
      <c r="Q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" spans="17:17" ht="17.100000000000001" customHeight="1" x14ac:dyDescent="0.25">
      <c r="Q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" spans="17:17" ht="17.100000000000001" customHeight="1" x14ac:dyDescent="0.25">
      <c r="Q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" spans="17:17" ht="17.100000000000001" customHeight="1" x14ac:dyDescent="0.25">
      <c r="Q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" spans="17:17" ht="17.100000000000001" customHeight="1" x14ac:dyDescent="0.25">
      <c r="Q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" spans="17:17" ht="17.100000000000001" customHeight="1" x14ac:dyDescent="0.25">
      <c r="Q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" spans="17:17" ht="17.100000000000001" customHeight="1" x14ac:dyDescent="0.25">
      <c r="Q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" spans="17:17" ht="17.100000000000001" customHeight="1" x14ac:dyDescent="0.25">
      <c r="Q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" spans="17:17" ht="17.100000000000001" customHeight="1" x14ac:dyDescent="0.25">
      <c r="Q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" spans="17:17" ht="17.100000000000001" customHeight="1" x14ac:dyDescent="0.25">
      <c r="Q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" spans="17:17" ht="17.100000000000001" customHeight="1" x14ac:dyDescent="0.25">
      <c r="Q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" spans="17:17" ht="17.100000000000001" customHeight="1" x14ac:dyDescent="0.25">
      <c r="Q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" spans="17:17" ht="17.100000000000001" customHeight="1" x14ac:dyDescent="0.25">
      <c r="Q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" spans="17:17" ht="17.100000000000001" customHeight="1" x14ac:dyDescent="0.25">
      <c r="Q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" spans="17:17" ht="17.100000000000001" customHeight="1" x14ac:dyDescent="0.25">
      <c r="Q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" spans="17:17" ht="17.100000000000001" customHeight="1" x14ac:dyDescent="0.25">
      <c r="Q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" spans="17:17" ht="17.100000000000001" customHeight="1" x14ac:dyDescent="0.25">
      <c r="Q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" spans="17:17" ht="17.100000000000001" customHeight="1" x14ac:dyDescent="0.25">
      <c r="Q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" spans="17:17" ht="17.100000000000001" customHeight="1" x14ac:dyDescent="0.25">
      <c r="Q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" spans="17:17" ht="17.100000000000001" customHeight="1" x14ac:dyDescent="0.25">
      <c r="Q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" spans="17:17" ht="17.100000000000001" customHeight="1" x14ac:dyDescent="0.25">
      <c r="Q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" spans="17:17" ht="17.100000000000001" customHeight="1" x14ac:dyDescent="0.25">
      <c r="Q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" spans="17:17" ht="17.100000000000001" customHeight="1" x14ac:dyDescent="0.25">
      <c r="Q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" spans="17:17" ht="17.100000000000001" customHeight="1" x14ac:dyDescent="0.25">
      <c r="Q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" spans="17:17" ht="17.100000000000001" customHeight="1" x14ac:dyDescent="0.25">
      <c r="Q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" spans="17:17" ht="17.100000000000001" customHeight="1" x14ac:dyDescent="0.25">
      <c r="Q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" spans="17:17" ht="17.100000000000001" customHeight="1" x14ac:dyDescent="0.25">
      <c r="Q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" spans="17:17" ht="17.100000000000001" customHeight="1" x14ac:dyDescent="0.25">
      <c r="Q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" spans="17:17" ht="17.100000000000001" customHeight="1" x14ac:dyDescent="0.25">
      <c r="Q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" spans="17:17" ht="17.100000000000001" customHeight="1" x14ac:dyDescent="0.25">
      <c r="Q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" spans="17:17" ht="17.100000000000001" customHeight="1" x14ac:dyDescent="0.25">
      <c r="Q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" spans="17:17" ht="17.100000000000001" customHeight="1" x14ac:dyDescent="0.25">
      <c r="Q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" spans="17:17" ht="17.100000000000001" customHeight="1" x14ac:dyDescent="0.25">
      <c r="Q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" spans="17:17" ht="17.100000000000001" customHeight="1" x14ac:dyDescent="0.25">
      <c r="Q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" spans="17:17" ht="17.100000000000001" customHeight="1" x14ac:dyDescent="0.25">
      <c r="Q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" spans="17:17" ht="17.100000000000001" customHeight="1" x14ac:dyDescent="0.25">
      <c r="Q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" spans="17:17" ht="17.100000000000001" customHeight="1" x14ac:dyDescent="0.25">
      <c r="Q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" spans="17:17" ht="17.100000000000001" customHeight="1" x14ac:dyDescent="0.25">
      <c r="Q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" spans="17:17" ht="17.100000000000001" customHeight="1" x14ac:dyDescent="0.25">
      <c r="Q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" spans="17:17" ht="17.100000000000001" customHeight="1" x14ac:dyDescent="0.25">
      <c r="Q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" spans="17:17" ht="17.100000000000001" customHeight="1" x14ac:dyDescent="0.25">
      <c r="Q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" spans="17:17" ht="17.100000000000001" customHeight="1" x14ac:dyDescent="0.25">
      <c r="Q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" spans="17:17" ht="17.100000000000001" customHeight="1" x14ac:dyDescent="0.25">
      <c r="Q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" spans="17:17" ht="17.100000000000001" customHeight="1" x14ac:dyDescent="0.25">
      <c r="Q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" spans="17:17" ht="17.100000000000001" customHeight="1" x14ac:dyDescent="0.25">
      <c r="Q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" spans="17:17" ht="17.100000000000001" customHeight="1" x14ac:dyDescent="0.25">
      <c r="Q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" spans="17:17" ht="17.100000000000001" customHeight="1" x14ac:dyDescent="0.25">
      <c r="Q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" spans="17:17" ht="17.100000000000001" customHeight="1" x14ac:dyDescent="0.25">
      <c r="Q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" spans="17:17" ht="17.100000000000001" customHeight="1" x14ac:dyDescent="0.25">
      <c r="Q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" spans="17:17" ht="17.100000000000001" customHeight="1" x14ac:dyDescent="0.25">
      <c r="Q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" spans="17:17" ht="17.100000000000001" customHeight="1" x14ac:dyDescent="0.25">
      <c r="Q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" spans="17:17" ht="17.100000000000001" customHeight="1" x14ac:dyDescent="0.25">
      <c r="Q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" spans="17:17" ht="17.100000000000001" customHeight="1" x14ac:dyDescent="0.25">
      <c r="Q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" spans="17:17" ht="17.100000000000001" customHeight="1" x14ac:dyDescent="0.25">
      <c r="Q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" spans="17:17" ht="17.100000000000001" customHeight="1" x14ac:dyDescent="0.25">
      <c r="Q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" spans="17:17" ht="17.100000000000001" customHeight="1" x14ac:dyDescent="0.25">
      <c r="Q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" spans="17:17" ht="17.100000000000001" customHeight="1" x14ac:dyDescent="0.25">
      <c r="Q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" spans="17:17" ht="17.100000000000001" customHeight="1" x14ac:dyDescent="0.25">
      <c r="Q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" spans="17:17" ht="17.100000000000001" customHeight="1" x14ac:dyDescent="0.25">
      <c r="Q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" spans="17:17" ht="17.100000000000001" customHeight="1" x14ac:dyDescent="0.25">
      <c r="Q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" spans="17:17" ht="17.100000000000001" customHeight="1" x14ac:dyDescent="0.25">
      <c r="Q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" spans="17:17" ht="17.100000000000001" customHeight="1" x14ac:dyDescent="0.25">
      <c r="Q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" spans="17:17" ht="17.100000000000001" customHeight="1" x14ac:dyDescent="0.25">
      <c r="Q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" spans="17:17" ht="17.100000000000001" customHeight="1" x14ac:dyDescent="0.25">
      <c r="Q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" spans="17:17" ht="17.100000000000001" customHeight="1" x14ac:dyDescent="0.25">
      <c r="Q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" spans="17:17" ht="17.100000000000001" customHeight="1" x14ac:dyDescent="0.25">
      <c r="Q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" spans="17:17" ht="17.100000000000001" customHeight="1" x14ac:dyDescent="0.25">
      <c r="Q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" spans="17:17" ht="17.100000000000001" customHeight="1" x14ac:dyDescent="0.25">
      <c r="Q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" spans="17:17" ht="17.100000000000001" customHeight="1" x14ac:dyDescent="0.25">
      <c r="Q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" spans="17:17" ht="17.100000000000001" customHeight="1" x14ac:dyDescent="0.25">
      <c r="Q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" spans="17:17" ht="17.100000000000001" customHeight="1" x14ac:dyDescent="0.25">
      <c r="Q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" spans="17:17" ht="17.100000000000001" customHeight="1" x14ac:dyDescent="0.25">
      <c r="Q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" spans="17:17" ht="17.100000000000001" customHeight="1" x14ac:dyDescent="0.25">
      <c r="Q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" spans="17:17" ht="17.100000000000001" customHeight="1" x14ac:dyDescent="0.25">
      <c r="Q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" spans="17:17" ht="17.100000000000001" customHeight="1" x14ac:dyDescent="0.25">
      <c r="Q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" spans="17:17" ht="17.100000000000001" customHeight="1" x14ac:dyDescent="0.25">
      <c r="Q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" spans="17:17" ht="17.100000000000001" customHeight="1" x14ac:dyDescent="0.25">
      <c r="Q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" spans="17:17" ht="17.100000000000001" customHeight="1" x14ac:dyDescent="0.25">
      <c r="Q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" spans="17:17" ht="17.100000000000001" customHeight="1" x14ac:dyDescent="0.25">
      <c r="Q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" spans="17:17" ht="17.100000000000001" customHeight="1" x14ac:dyDescent="0.25">
      <c r="Q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" spans="17:17" ht="17.100000000000001" customHeight="1" x14ac:dyDescent="0.25">
      <c r="Q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" spans="17:17" ht="17.100000000000001" customHeight="1" x14ac:dyDescent="0.25">
      <c r="Q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" spans="17:17" ht="17.100000000000001" customHeight="1" x14ac:dyDescent="0.25">
      <c r="Q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" spans="17:17" ht="17.100000000000001" customHeight="1" x14ac:dyDescent="0.25">
      <c r="Q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" spans="17:17" ht="17.100000000000001" customHeight="1" x14ac:dyDescent="0.25">
      <c r="Q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" spans="17:17" ht="17.100000000000001" customHeight="1" x14ac:dyDescent="0.25">
      <c r="Q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" spans="17:17" ht="17.100000000000001" customHeight="1" x14ac:dyDescent="0.25">
      <c r="Q1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" spans="17:17" ht="17.100000000000001" customHeight="1" x14ac:dyDescent="0.25">
      <c r="Q1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" spans="17:17" ht="17.100000000000001" customHeight="1" x14ac:dyDescent="0.25">
      <c r="Q1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" spans="17:17" ht="17.100000000000001" customHeight="1" x14ac:dyDescent="0.25">
      <c r="Q1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" spans="17:17" ht="17.100000000000001" customHeight="1" x14ac:dyDescent="0.25">
      <c r="Q1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" spans="17:17" ht="17.100000000000001" customHeight="1" x14ac:dyDescent="0.25">
      <c r="Q1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" spans="17:17" ht="17.100000000000001" customHeight="1" x14ac:dyDescent="0.25">
      <c r="Q1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" spans="17:17" ht="17.100000000000001" customHeight="1" x14ac:dyDescent="0.25">
      <c r="Q1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" spans="17:17" ht="17.100000000000001" customHeight="1" x14ac:dyDescent="0.25">
      <c r="Q1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" spans="17:17" ht="17.100000000000001" customHeight="1" x14ac:dyDescent="0.25">
      <c r="Q1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" spans="17:17" ht="17.100000000000001" customHeight="1" x14ac:dyDescent="0.25">
      <c r="Q1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" spans="17:17" ht="17.100000000000001" customHeight="1" x14ac:dyDescent="0.25">
      <c r="Q1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" spans="17:17" ht="17.100000000000001" customHeight="1" x14ac:dyDescent="0.25">
      <c r="Q1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" spans="17:17" ht="17.100000000000001" customHeight="1" x14ac:dyDescent="0.25">
      <c r="Q1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" spans="17:17" ht="17.100000000000001" customHeight="1" x14ac:dyDescent="0.25">
      <c r="Q1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" spans="17:17" ht="17.100000000000001" customHeight="1" x14ac:dyDescent="0.25">
      <c r="Q1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" spans="17:17" ht="17.100000000000001" customHeight="1" x14ac:dyDescent="0.25">
      <c r="Q1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" spans="17:17" ht="17.100000000000001" customHeight="1" x14ac:dyDescent="0.25">
      <c r="Q1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" spans="17:17" ht="17.100000000000001" customHeight="1" x14ac:dyDescent="0.25">
      <c r="Q1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" spans="17:17" ht="17.100000000000001" customHeight="1" x14ac:dyDescent="0.25">
      <c r="Q1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" spans="17:17" ht="17.100000000000001" customHeight="1" x14ac:dyDescent="0.25">
      <c r="Q1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" spans="17:17" ht="17.100000000000001" customHeight="1" x14ac:dyDescent="0.25">
      <c r="Q1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" spans="17:17" ht="17.100000000000001" customHeight="1" x14ac:dyDescent="0.25">
      <c r="Q1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" spans="17:17" ht="17.100000000000001" customHeight="1" x14ac:dyDescent="0.25">
      <c r="Q1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" spans="17:17" ht="17.100000000000001" customHeight="1" x14ac:dyDescent="0.25">
      <c r="Q1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" spans="17:17" ht="17.100000000000001" customHeight="1" x14ac:dyDescent="0.25">
      <c r="Q1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" spans="17:17" ht="17.100000000000001" customHeight="1" x14ac:dyDescent="0.25">
      <c r="Q1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" spans="17:17" ht="17.100000000000001" customHeight="1" x14ac:dyDescent="0.25">
      <c r="Q1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" spans="17:17" ht="17.100000000000001" customHeight="1" x14ac:dyDescent="0.25">
      <c r="Q1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" spans="17:17" ht="17.100000000000001" customHeight="1" x14ac:dyDescent="0.25">
      <c r="Q1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" spans="17:17" ht="17.100000000000001" customHeight="1" x14ac:dyDescent="0.25">
      <c r="Q1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" spans="17:17" ht="17.100000000000001" customHeight="1" x14ac:dyDescent="0.25">
      <c r="Q1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" spans="17:17" ht="17.100000000000001" customHeight="1" x14ac:dyDescent="0.25">
      <c r="Q1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" spans="17:17" ht="17.100000000000001" customHeight="1" x14ac:dyDescent="0.25">
      <c r="Q1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" spans="17:17" ht="17.100000000000001" customHeight="1" x14ac:dyDescent="0.25">
      <c r="Q1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" spans="17:17" ht="17.100000000000001" customHeight="1" x14ac:dyDescent="0.25">
      <c r="Q1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" spans="17:17" ht="17.100000000000001" customHeight="1" x14ac:dyDescent="0.25">
      <c r="Q1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" spans="17:17" ht="17.100000000000001" customHeight="1" x14ac:dyDescent="0.25">
      <c r="Q1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" spans="17:17" ht="17.100000000000001" customHeight="1" x14ac:dyDescent="0.25">
      <c r="Q1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" spans="17:17" ht="17.100000000000001" customHeight="1" x14ac:dyDescent="0.25">
      <c r="Q1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" spans="17:17" ht="17.100000000000001" customHeight="1" x14ac:dyDescent="0.25">
      <c r="Q1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" spans="17:17" ht="17.100000000000001" customHeight="1" x14ac:dyDescent="0.25">
      <c r="Q1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" spans="17:17" ht="17.100000000000001" customHeight="1" x14ac:dyDescent="0.25">
      <c r="Q1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" spans="17:17" ht="17.100000000000001" customHeight="1" x14ac:dyDescent="0.25">
      <c r="Q1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" spans="17:17" ht="17.100000000000001" customHeight="1" x14ac:dyDescent="0.25">
      <c r="Q1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" spans="17:17" ht="17.100000000000001" customHeight="1" x14ac:dyDescent="0.25">
      <c r="Q1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" spans="17:17" ht="17.100000000000001" customHeight="1" x14ac:dyDescent="0.25">
      <c r="Q1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" spans="17:17" ht="17.100000000000001" customHeight="1" x14ac:dyDescent="0.25">
      <c r="Q1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" spans="17:17" ht="17.100000000000001" customHeight="1" x14ac:dyDescent="0.25">
      <c r="Q1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" spans="17:17" ht="17.100000000000001" customHeight="1" x14ac:dyDescent="0.25">
      <c r="Q1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" spans="17:17" ht="17.100000000000001" customHeight="1" x14ac:dyDescent="0.25">
      <c r="Q1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" spans="17:17" ht="17.100000000000001" customHeight="1" x14ac:dyDescent="0.25">
      <c r="Q1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" spans="17:17" ht="17.100000000000001" customHeight="1" x14ac:dyDescent="0.25">
      <c r="Q1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" spans="17:17" ht="17.100000000000001" customHeight="1" x14ac:dyDescent="0.25">
      <c r="Q1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" spans="17:17" ht="17.100000000000001" customHeight="1" x14ac:dyDescent="0.25">
      <c r="Q1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" spans="17:17" ht="17.100000000000001" customHeight="1" x14ac:dyDescent="0.25">
      <c r="Q1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" spans="17:17" ht="17.100000000000001" customHeight="1" x14ac:dyDescent="0.25">
      <c r="Q1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" spans="17:17" ht="17.100000000000001" customHeight="1" x14ac:dyDescent="0.25">
      <c r="Q1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" spans="17:17" ht="17.100000000000001" customHeight="1" x14ac:dyDescent="0.25">
      <c r="Q1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" spans="17:17" ht="17.100000000000001" customHeight="1" x14ac:dyDescent="0.25">
      <c r="Q1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" spans="17:17" ht="17.100000000000001" customHeight="1" x14ac:dyDescent="0.25">
      <c r="Q1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" spans="17:17" ht="17.100000000000001" customHeight="1" x14ac:dyDescent="0.25">
      <c r="Q1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" spans="17:17" ht="17.100000000000001" customHeight="1" x14ac:dyDescent="0.25">
      <c r="Q1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" spans="17:17" ht="17.100000000000001" customHeight="1" x14ac:dyDescent="0.25">
      <c r="Q1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" spans="17:17" ht="17.100000000000001" customHeight="1" x14ac:dyDescent="0.25">
      <c r="Q1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" spans="17:17" ht="17.100000000000001" customHeight="1" x14ac:dyDescent="0.25">
      <c r="Q1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" spans="17:17" ht="17.100000000000001" customHeight="1" x14ac:dyDescent="0.25">
      <c r="Q1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" spans="17:17" ht="17.100000000000001" customHeight="1" x14ac:dyDescent="0.25">
      <c r="Q1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" spans="17:17" ht="17.100000000000001" customHeight="1" x14ac:dyDescent="0.25">
      <c r="Q1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" spans="17:17" ht="17.100000000000001" customHeight="1" x14ac:dyDescent="0.25">
      <c r="Q1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" spans="17:17" ht="17.100000000000001" customHeight="1" x14ac:dyDescent="0.25">
      <c r="Q1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" spans="17:17" ht="17.100000000000001" customHeight="1" x14ac:dyDescent="0.25">
      <c r="Q1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" spans="17:17" ht="17.100000000000001" customHeight="1" x14ac:dyDescent="0.25">
      <c r="Q1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" spans="17:17" ht="17.100000000000001" customHeight="1" x14ac:dyDescent="0.25">
      <c r="Q1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" spans="17:17" ht="17.100000000000001" customHeight="1" x14ac:dyDescent="0.25">
      <c r="Q1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" spans="17:17" ht="17.100000000000001" customHeight="1" x14ac:dyDescent="0.25">
      <c r="Q1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" spans="17:17" ht="17.100000000000001" customHeight="1" x14ac:dyDescent="0.25">
      <c r="Q1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" spans="17:17" ht="17.100000000000001" customHeight="1" x14ac:dyDescent="0.25">
      <c r="Q1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" spans="17:17" ht="17.100000000000001" customHeight="1" x14ac:dyDescent="0.25">
      <c r="Q1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" spans="17:17" ht="17.100000000000001" customHeight="1" x14ac:dyDescent="0.25">
      <c r="Q1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" spans="17:17" ht="17.100000000000001" customHeight="1" x14ac:dyDescent="0.25">
      <c r="Q1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" spans="17:17" ht="17.100000000000001" customHeight="1" x14ac:dyDescent="0.25">
      <c r="Q1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" spans="17:17" ht="17.100000000000001" customHeight="1" x14ac:dyDescent="0.25">
      <c r="Q1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" spans="17:17" ht="17.100000000000001" customHeight="1" x14ac:dyDescent="0.25">
      <c r="Q1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" spans="17:17" ht="17.100000000000001" customHeight="1" x14ac:dyDescent="0.25">
      <c r="Q1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" spans="17:17" ht="17.100000000000001" customHeight="1" x14ac:dyDescent="0.25">
      <c r="Q1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" spans="17:17" ht="17.100000000000001" customHeight="1" x14ac:dyDescent="0.25">
      <c r="Q1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" spans="17:17" ht="17.100000000000001" customHeight="1" x14ac:dyDescent="0.25">
      <c r="Q1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" spans="17:17" ht="17.100000000000001" customHeight="1" x14ac:dyDescent="0.25">
      <c r="Q1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" spans="17:17" ht="17.100000000000001" customHeight="1" x14ac:dyDescent="0.25">
      <c r="Q1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" spans="17:17" ht="17.100000000000001" customHeight="1" x14ac:dyDescent="0.25">
      <c r="Q1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" spans="17:17" ht="17.100000000000001" customHeight="1" x14ac:dyDescent="0.25">
      <c r="Q1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" spans="17:17" ht="17.100000000000001" customHeight="1" x14ac:dyDescent="0.25">
      <c r="Q1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" spans="17:17" ht="17.100000000000001" customHeight="1" x14ac:dyDescent="0.25">
      <c r="Q1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" spans="17:17" ht="17.100000000000001" customHeight="1" x14ac:dyDescent="0.25">
      <c r="Q1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" spans="17:17" ht="17.100000000000001" customHeight="1" x14ac:dyDescent="0.25">
      <c r="Q1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" spans="17:17" ht="17.100000000000001" customHeight="1" x14ac:dyDescent="0.25">
      <c r="Q1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" spans="17:17" ht="17.100000000000001" customHeight="1" x14ac:dyDescent="0.25">
      <c r="Q1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" spans="17:17" ht="17.100000000000001" customHeight="1" x14ac:dyDescent="0.25">
      <c r="Q1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" spans="17:17" ht="17.100000000000001" customHeight="1" x14ac:dyDescent="0.25">
      <c r="Q1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" spans="17:17" ht="17.100000000000001" customHeight="1" x14ac:dyDescent="0.25">
      <c r="Q1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" spans="17:17" ht="17.100000000000001" customHeight="1" x14ac:dyDescent="0.25">
      <c r="Q1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" spans="17:17" ht="17.100000000000001" customHeight="1" x14ac:dyDescent="0.25">
      <c r="Q1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" spans="17:17" ht="17.100000000000001" customHeight="1" x14ac:dyDescent="0.25">
      <c r="Q1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" spans="17:17" ht="17.100000000000001" customHeight="1" x14ac:dyDescent="0.25">
      <c r="Q1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" spans="17:17" ht="17.100000000000001" customHeight="1" x14ac:dyDescent="0.25">
      <c r="Q1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" spans="17:17" ht="17.100000000000001" customHeight="1" x14ac:dyDescent="0.25">
      <c r="Q1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" spans="17:17" ht="17.100000000000001" customHeight="1" x14ac:dyDescent="0.25">
      <c r="Q1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" spans="17:17" ht="17.100000000000001" customHeight="1" x14ac:dyDescent="0.25">
      <c r="Q1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" spans="17:17" ht="17.100000000000001" customHeight="1" x14ac:dyDescent="0.25">
      <c r="Q1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" spans="17:17" ht="17.100000000000001" customHeight="1" x14ac:dyDescent="0.25">
      <c r="Q1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" spans="17:17" ht="17.100000000000001" customHeight="1" x14ac:dyDescent="0.25">
      <c r="Q1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" spans="17:17" ht="17.100000000000001" customHeight="1" x14ac:dyDescent="0.25">
      <c r="Q1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" spans="17:17" ht="17.100000000000001" customHeight="1" x14ac:dyDescent="0.25">
      <c r="Q1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" spans="17:17" ht="17.100000000000001" customHeight="1" x14ac:dyDescent="0.25">
      <c r="Q1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" spans="17:17" ht="17.100000000000001" customHeight="1" x14ac:dyDescent="0.25">
      <c r="Q1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" spans="17:17" ht="17.100000000000001" customHeight="1" x14ac:dyDescent="0.25">
      <c r="Q1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" spans="17:17" ht="17.100000000000001" customHeight="1" x14ac:dyDescent="0.25">
      <c r="Q1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" spans="17:17" ht="17.100000000000001" customHeight="1" x14ac:dyDescent="0.25">
      <c r="Q1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" spans="17:17" ht="17.100000000000001" customHeight="1" x14ac:dyDescent="0.25">
      <c r="Q1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" spans="17:17" ht="17.100000000000001" customHeight="1" x14ac:dyDescent="0.25">
      <c r="Q1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" spans="17:17" ht="17.100000000000001" customHeight="1" x14ac:dyDescent="0.25">
      <c r="Q1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" spans="17:17" ht="17.100000000000001" customHeight="1" x14ac:dyDescent="0.25">
      <c r="Q1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" spans="17:17" ht="17.100000000000001" customHeight="1" x14ac:dyDescent="0.25">
      <c r="Q1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" spans="17:17" ht="17.100000000000001" customHeight="1" x14ac:dyDescent="0.25">
      <c r="Q1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" spans="17:17" ht="17.100000000000001" customHeight="1" x14ac:dyDescent="0.25">
      <c r="Q1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" spans="17:17" ht="17.100000000000001" customHeight="1" x14ac:dyDescent="0.25">
      <c r="Q1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" spans="17:17" ht="17.100000000000001" customHeight="1" x14ac:dyDescent="0.25">
      <c r="Q1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" spans="17:17" ht="17.100000000000001" customHeight="1" x14ac:dyDescent="0.25">
      <c r="Q1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" spans="17:17" ht="17.100000000000001" customHeight="1" x14ac:dyDescent="0.25">
      <c r="Q1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" spans="17:17" ht="17.100000000000001" customHeight="1" x14ac:dyDescent="0.25">
      <c r="Q1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" spans="17:17" ht="17.100000000000001" customHeight="1" x14ac:dyDescent="0.25">
      <c r="Q1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" spans="17:17" ht="17.100000000000001" customHeight="1" x14ac:dyDescent="0.25">
      <c r="Q1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" spans="17:17" ht="17.100000000000001" customHeight="1" x14ac:dyDescent="0.25">
      <c r="Q1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" spans="17:17" ht="17.100000000000001" customHeight="1" x14ac:dyDescent="0.25">
      <c r="Q1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" spans="17:17" ht="17.100000000000001" customHeight="1" x14ac:dyDescent="0.25">
      <c r="Q1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" spans="17:17" ht="17.100000000000001" customHeight="1" x14ac:dyDescent="0.25">
      <c r="Q1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" spans="17:17" ht="17.100000000000001" customHeight="1" x14ac:dyDescent="0.25">
      <c r="Q1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" spans="17:17" ht="17.100000000000001" customHeight="1" x14ac:dyDescent="0.25">
      <c r="Q1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" spans="17:17" ht="17.100000000000001" customHeight="1" x14ac:dyDescent="0.25">
      <c r="Q1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" spans="17:17" ht="17.100000000000001" customHeight="1" x14ac:dyDescent="0.25">
      <c r="Q1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" spans="17:17" ht="17.100000000000001" customHeight="1" x14ac:dyDescent="0.25">
      <c r="Q1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" spans="17:17" ht="17.100000000000001" customHeight="1" x14ac:dyDescent="0.25">
      <c r="Q1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" spans="17:17" ht="17.100000000000001" customHeight="1" x14ac:dyDescent="0.25">
      <c r="Q1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" spans="17:17" ht="17.100000000000001" customHeight="1" x14ac:dyDescent="0.25">
      <c r="Q1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" spans="17:17" ht="17.100000000000001" customHeight="1" x14ac:dyDescent="0.25">
      <c r="Q1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" spans="17:17" ht="17.100000000000001" customHeight="1" x14ac:dyDescent="0.25">
      <c r="Q1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" spans="17:17" ht="17.100000000000001" customHeight="1" x14ac:dyDescent="0.25">
      <c r="Q1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" spans="17:17" ht="17.100000000000001" customHeight="1" x14ac:dyDescent="0.25">
      <c r="Q1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" spans="17:17" ht="17.100000000000001" customHeight="1" x14ac:dyDescent="0.25">
      <c r="Q1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" spans="17:17" ht="17.100000000000001" customHeight="1" x14ac:dyDescent="0.25">
      <c r="Q1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" spans="17:17" ht="17.100000000000001" customHeight="1" x14ac:dyDescent="0.25">
      <c r="Q1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" spans="17:17" ht="17.100000000000001" customHeight="1" x14ac:dyDescent="0.25">
      <c r="Q1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" spans="17:17" ht="17.100000000000001" customHeight="1" x14ac:dyDescent="0.25">
      <c r="Q1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" spans="17:17" ht="17.100000000000001" customHeight="1" x14ac:dyDescent="0.25">
      <c r="Q1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" spans="17:17" ht="17.100000000000001" customHeight="1" x14ac:dyDescent="0.25">
      <c r="Q1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" spans="17:17" ht="17.100000000000001" customHeight="1" x14ac:dyDescent="0.25">
      <c r="Q1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" spans="17:17" ht="17.100000000000001" customHeight="1" x14ac:dyDescent="0.25">
      <c r="Q1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" spans="17:17" ht="17.100000000000001" customHeight="1" x14ac:dyDescent="0.25">
      <c r="Q1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" spans="17:17" ht="17.100000000000001" customHeight="1" x14ac:dyDescent="0.25">
      <c r="Q1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" spans="17:17" ht="17.100000000000001" customHeight="1" x14ac:dyDescent="0.25">
      <c r="Q1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" spans="17:17" ht="17.100000000000001" customHeight="1" x14ac:dyDescent="0.25">
      <c r="Q1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" spans="17:17" ht="17.100000000000001" customHeight="1" x14ac:dyDescent="0.25">
      <c r="Q1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" spans="17:17" ht="17.100000000000001" customHeight="1" x14ac:dyDescent="0.25">
      <c r="Q1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" spans="17:17" ht="17.100000000000001" customHeight="1" x14ac:dyDescent="0.25">
      <c r="Q1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" spans="17:17" ht="17.100000000000001" customHeight="1" x14ac:dyDescent="0.25">
      <c r="Q1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" spans="17:17" ht="17.100000000000001" customHeight="1" x14ac:dyDescent="0.25">
      <c r="Q1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" spans="17:17" ht="17.100000000000001" customHeight="1" x14ac:dyDescent="0.25">
      <c r="Q1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" spans="17:17" ht="17.100000000000001" customHeight="1" x14ac:dyDescent="0.25">
      <c r="Q1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" spans="17:17" ht="17.100000000000001" customHeight="1" x14ac:dyDescent="0.25">
      <c r="Q1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" spans="17:17" ht="17.100000000000001" customHeight="1" x14ac:dyDescent="0.25">
      <c r="Q1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" spans="17:17" ht="17.100000000000001" customHeight="1" x14ac:dyDescent="0.25">
      <c r="Q1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" spans="17:17" ht="17.100000000000001" customHeight="1" x14ac:dyDescent="0.25">
      <c r="Q1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" spans="17:17" ht="17.100000000000001" customHeight="1" x14ac:dyDescent="0.25">
      <c r="Q1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" spans="17:17" ht="17.100000000000001" customHeight="1" x14ac:dyDescent="0.25">
      <c r="Q1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" spans="17:17" ht="17.100000000000001" customHeight="1" x14ac:dyDescent="0.25">
      <c r="Q1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" spans="17:17" ht="17.100000000000001" customHeight="1" x14ac:dyDescent="0.25">
      <c r="Q1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" spans="17:17" ht="17.100000000000001" customHeight="1" x14ac:dyDescent="0.25">
      <c r="Q1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" spans="17:17" ht="17.100000000000001" customHeight="1" x14ac:dyDescent="0.25">
      <c r="Q1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" spans="17:17" ht="17.100000000000001" customHeight="1" x14ac:dyDescent="0.25">
      <c r="Q1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" spans="17:17" ht="17.100000000000001" customHeight="1" x14ac:dyDescent="0.25">
      <c r="Q1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" spans="17:17" ht="17.100000000000001" customHeight="1" x14ac:dyDescent="0.25">
      <c r="Q1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" spans="17:17" ht="17.100000000000001" customHeight="1" x14ac:dyDescent="0.25">
      <c r="Q1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" spans="17:17" ht="17.100000000000001" customHeight="1" x14ac:dyDescent="0.25">
      <c r="Q1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" spans="17:17" ht="17.100000000000001" customHeight="1" x14ac:dyDescent="0.25">
      <c r="Q1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" spans="17:17" ht="17.100000000000001" customHeight="1" x14ac:dyDescent="0.25">
      <c r="Q1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" spans="17:17" ht="17.100000000000001" customHeight="1" x14ac:dyDescent="0.25">
      <c r="Q1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" spans="17:17" ht="17.100000000000001" customHeight="1" x14ac:dyDescent="0.25">
      <c r="Q1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" spans="17:17" ht="17.100000000000001" customHeight="1" x14ac:dyDescent="0.25">
      <c r="Q1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" spans="17:17" ht="17.100000000000001" customHeight="1" x14ac:dyDescent="0.25">
      <c r="Q1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" spans="17:17" ht="17.100000000000001" customHeight="1" x14ac:dyDescent="0.25">
      <c r="Q1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" spans="17:17" ht="17.100000000000001" customHeight="1" x14ac:dyDescent="0.25">
      <c r="Q1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" spans="17:17" ht="17.100000000000001" customHeight="1" x14ac:dyDescent="0.25">
      <c r="Q1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" spans="17:17" ht="17.100000000000001" customHeight="1" x14ac:dyDescent="0.25">
      <c r="Q1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" spans="17:17" ht="17.100000000000001" customHeight="1" x14ac:dyDescent="0.25">
      <c r="Q1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" spans="17:17" ht="17.100000000000001" customHeight="1" x14ac:dyDescent="0.25">
      <c r="Q1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" spans="17:17" ht="17.100000000000001" customHeight="1" x14ac:dyDescent="0.25">
      <c r="Q1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" spans="17:17" ht="17.100000000000001" customHeight="1" x14ac:dyDescent="0.25">
      <c r="Q1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" spans="17:17" ht="17.100000000000001" customHeight="1" x14ac:dyDescent="0.25">
      <c r="Q1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" spans="17:17" ht="17.100000000000001" customHeight="1" x14ac:dyDescent="0.25">
      <c r="Q1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" spans="17:17" ht="17.100000000000001" customHeight="1" x14ac:dyDescent="0.25">
      <c r="Q1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" spans="17:17" ht="17.100000000000001" customHeight="1" x14ac:dyDescent="0.25">
      <c r="Q1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" spans="17:17" ht="17.100000000000001" customHeight="1" x14ac:dyDescent="0.25">
      <c r="Q1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" spans="17:17" ht="17.100000000000001" customHeight="1" x14ac:dyDescent="0.25">
      <c r="Q1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" spans="17:17" ht="17.100000000000001" customHeight="1" x14ac:dyDescent="0.25">
      <c r="Q1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" spans="17:17" ht="17.100000000000001" customHeight="1" x14ac:dyDescent="0.25">
      <c r="Q1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" spans="17:17" ht="17.100000000000001" customHeight="1" x14ac:dyDescent="0.25">
      <c r="Q1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" spans="17:17" ht="17.100000000000001" customHeight="1" x14ac:dyDescent="0.25">
      <c r="Q1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" spans="17:17" ht="17.100000000000001" customHeight="1" x14ac:dyDescent="0.25">
      <c r="Q1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" spans="17:17" ht="17.100000000000001" customHeight="1" x14ac:dyDescent="0.25">
      <c r="Q1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" spans="17:17" ht="17.100000000000001" customHeight="1" x14ac:dyDescent="0.25">
      <c r="Q1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" spans="17:17" ht="17.100000000000001" customHeight="1" x14ac:dyDescent="0.25">
      <c r="Q1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" spans="17:17" ht="17.100000000000001" customHeight="1" x14ac:dyDescent="0.25">
      <c r="Q1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" spans="17:17" ht="17.100000000000001" customHeight="1" x14ac:dyDescent="0.25">
      <c r="Q1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" spans="17:17" ht="17.100000000000001" customHeight="1" x14ac:dyDescent="0.25">
      <c r="Q1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" spans="17:17" ht="17.100000000000001" customHeight="1" x14ac:dyDescent="0.25">
      <c r="Q1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" spans="17:17" ht="17.100000000000001" customHeight="1" x14ac:dyDescent="0.25">
      <c r="Q1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" spans="17:17" ht="17.100000000000001" customHeight="1" x14ac:dyDescent="0.25">
      <c r="Q1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" spans="17:17" ht="17.100000000000001" customHeight="1" x14ac:dyDescent="0.25">
      <c r="Q1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" spans="17:17" ht="17.100000000000001" customHeight="1" x14ac:dyDescent="0.25">
      <c r="Q1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" spans="17:17" ht="17.100000000000001" customHeight="1" x14ac:dyDescent="0.25">
      <c r="Q1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" spans="17:17" ht="17.100000000000001" customHeight="1" x14ac:dyDescent="0.25">
      <c r="Q1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" spans="17:17" ht="17.100000000000001" customHeight="1" x14ac:dyDescent="0.25">
      <c r="Q1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" spans="17:17" ht="17.100000000000001" customHeight="1" x14ac:dyDescent="0.25">
      <c r="Q1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" spans="17:17" ht="17.100000000000001" customHeight="1" x14ac:dyDescent="0.25">
      <c r="Q1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" spans="17:17" ht="17.100000000000001" customHeight="1" x14ac:dyDescent="0.25">
      <c r="Q1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" spans="17:17" ht="17.100000000000001" customHeight="1" x14ac:dyDescent="0.25">
      <c r="Q1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" spans="17:17" ht="17.100000000000001" customHeight="1" x14ac:dyDescent="0.25">
      <c r="Q1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" spans="17:17" ht="17.100000000000001" customHeight="1" x14ac:dyDescent="0.25">
      <c r="Q1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" spans="17:17" ht="17.100000000000001" customHeight="1" x14ac:dyDescent="0.25">
      <c r="Q1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" spans="17:17" ht="17.100000000000001" customHeight="1" x14ac:dyDescent="0.25">
      <c r="Q1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" spans="17:17" ht="17.100000000000001" customHeight="1" x14ac:dyDescent="0.25">
      <c r="Q1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" spans="17:17" ht="17.100000000000001" customHeight="1" x14ac:dyDescent="0.25">
      <c r="Q1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" spans="17:17" ht="17.100000000000001" customHeight="1" x14ac:dyDescent="0.25">
      <c r="Q1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" spans="17:17" ht="17.100000000000001" customHeight="1" x14ac:dyDescent="0.25">
      <c r="Q1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" spans="17:17" ht="17.100000000000001" customHeight="1" x14ac:dyDescent="0.25">
      <c r="Q1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" spans="17:17" ht="17.100000000000001" customHeight="1" x14ac:dyDescent="0.25">
      <c r="Q1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" spans="17:17" ht="17.100000000000001" customHeight="1" x14ac:dyDescent="0.25">
      <c r="Q1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" spans="17:17" ht="17.100000000000001" customHeight="1" x14ac:dyDescent="0.25">
      <c r="Q1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" spans="17:17" ht="17.100000000000001" customHeight="1" x14ac:dyDescent="0.25">
      <c r="Q1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" spans="17:17" ht="17.100000000000001" customHeight="1" x14ac:dyDescent="0.25">
      <c r="Q1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" spans="17:17" ht="17.100000000000001" customHeight="1" x14ac:dyDescent="0.25">
      <c r="Q1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" spans="17:17" ht="17.100000000000001" customHeight="1" x14ac:dyDescent="0.25">
      <c r="Q1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" spans="17:17" ht="17.100000000000001" customHeight="1" x14ac:dyDescent="0.25">
      <c r="Q1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" spans="17:17" ht="17.100000000000001" customHeight="1" x14ac:dyDescent="0.25">
      <c r="Q1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" spans="17:17" ht="17.100000000000001" customHeight="1" x14ac:dyDescent="0.25">
      <c r="Q1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" spans="17:17" ht="17.100000000000001" customHeight="1" x14ac:dyDescent="0.25">
      <c r="Q1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" spans="17:17" ht="17.100000000000001" customHeight="1" x14ac:dyDescent="0.25">
      <c r="Q1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" spans="17:17" ht="17.100000000000001" customHeight="1" x14ac:dyDescent="0.25">
      <c r="Q1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" spans="17:17" ht="17.100000000000001" customHeight="1" x14ac:dyDescent="0.25">
      <c r="Q1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" spans="17:17" ht="17.100000000000001" customHeight="1" x14ac:dyDescent="0.25">
      <c r="Q1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" spans="17:17" ht="17.100000000000001" customHeight="1" x14ac:dyDescent="0.25">
      <c r="Q1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" spans="17:17" ht="17.100000000000001" customHeight="1" x14ac:dyDescent="0.25">
      <c r="Q1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" spans="17:17" ht="17.100000000000001" customHeight="1" x14ac:dyDescent="0.25">
      <c r="Q1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" spans="17:17" ht="17.100000000000001" customHeight="1" x14ac:dyDescent="0.25">
      <c r="Q1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" spans="17:17" ht="17.100000000000001" customHeight="1" x14ac:dyDescent="0.25">
      <c r="Q1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" spans="17:17" ht="17.100000000000001" customHeight="1" x14ac:dyDescent="0.25">
      <c r="Q1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" spans="17:17" ht="17.100000000000001" customHeight="1" x14ac:dyDescent="0.25">
      <c r="Q1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" spans="17:17" ht="17.100000000000001" customHeight="1" x14ac:dyDescent="0.25">
      <c r="Q1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" spans="17:17" ht="17.100000000000001" customHeight="1" x14ac:dyDescent="0.25">
      <c r="Q1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" spans="17:17" ht="17.100000000000001" customHeight="1" x14ac:dyDescent="0.25">
      <c r="Q1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" spans="17:17" ht="17.100000000000001" customHeight="1" x14ac:dyDescent="0.25">
      <c r="Q1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" spans="17:17" ht="17.100000000000001" customHeight="1" x14ac:dyDescent="0.25">
      <c r="Q1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" spans="17:17" ht="17.100000000000001" customHeight="1" x14ac:dyDescent="0.25">
      <c r="Q1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" spans="17:17" ht="17.100000000000001" customHeight="1" x14ac:dyDescent="0.25">
      <c r="Q1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" spans="17:17" ht="17.100000000000001" customHeight="1" x14ac:dyDescent="0.25">
      <c r="Q1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" spans="17:17" ht="17.100000000000001" customHeight="1" x14ac:dyDescent="0.25">
      <c r="Q1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" spans="17:17" ht="17.100000000000001" customHeight="1" x14ac:dyDescent="0.25">
      <c r="Q1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" spans="17:17" ht="17.100000000000001" customHeight="1" x14ac:dyDescent="0.25">
      <c r="Q1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" spans="17:17" ht="17.100000000000001" customHeight="1" x14ac:dyDescent="0.25">
      <c r="Q1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" spans="17:17" ht="17.100000000000001" customHeight="1" x14ac:dyDescent="0.25">
      <c r="Q1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" spans="17:17" ht="17.100000000000001" customHeight="1" x14ac:dyDescent="0.25">
      <c r="Q1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" spans="17:17" ht="17.100000000000001" customHeight="1" x14ac:dyDescent="0.25">
      <c r="Q1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" spans="17:17" ht="17.100000000000001" customHeight="1" x14ac:dyDescent="0.25">
      <c r="Q1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" spans="17:17" ht="17.100000000000001" customHeight="1" x14ac:dyDescent="0.25">
      <c r="Q1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" spans="17:17" ht="17.100000000000001" customHeight="1" x14ac:dyDescent="0.25">
      <c r="Q1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" spans="17:17" ht="17.100000000000001" customHeight="1" x14ac:dyDescent="0.25">
      <c r="Q1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" spans="17:17" ht="17.100000000000001" customHeight="1" x14ac:dyDescent="0.25">
      <c r="Q1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" spans="17:17" ht="17.100000000000001" customHeight="1" x14ac:dyDescent="0.25">
      <c r="Q1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" spans="17:17" ht="17.100000000000001" customHeight="1" x14ac:dyDescent="0.25">
      <c r="Q1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" spans="17:17" ht="17.100000000000001" customHeight="1" x14ac:dyDescent="0.25">
      <c r="Q1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" spans="17:17" ht="17.100000000000001" customHeight="1" x14ac:dyDescent="0.25">
      <c r="Q1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" spans="17:17" ht="17.100000000000001" customHeight="1" x14ac:dyDescent="0.25">
      <c r="Q1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" spans="17:17" ht="17.100000000000001" customHeight="1" x14ac:dyDescent="0.25">
      <c r="Q1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" spans="17:17" ht="17.100000000000001" customHeight="1" x14ac:dyDescent="0.25">
      <c r="Q1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" spans="17:17" ht="17.100000000000001" customHeight="1" x14ac:dyDescent="0.25">
      <c r="Q1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" spans="17:17" ht="17.100000000000001" customHeight="1" x14ac:dyDescent="0.25">
      <c r="Q1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" spans="17:17" ht="17.100000000000001" customHeight="1" x14ac:dyDescent="0.25">
      <c r="Q1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" spans="17:17" ht="17.100000000000001" customHeight="1" x14ac:dyDescent="0.25">
      <c r="Q1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" spans="17:17" ht="17.100000000000001" customHeight="1" x14ac:dyDescent="0.25">
      <c r="Q1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" spans="17:17" ht="17.100000000000001" customHeight="1" x14ac:dyDescent="0.25">
      <c r="Q1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" spans="17:17" ht="17.100000000000001" customHeight="1" x14ac:dyDescent="0.25">
      <c r="Q1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" spans="17:17" ht="17.100000000000001" customHeight="1" x14ac:dyDescent="0.25">
      <c r="Q1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" spans="17:17" ht="17.100000000000001" customHeight="1" x14ac:dyDescent="0.25">
      <c r="Q1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" spans="17:17" ht="17.100000000000001" customHeight="1" x14ac:dyDescent="0.25">
      <c r="Q1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" spans="17:17" ht="17.100000000000001" customHeight="1" x14ac:dyDescent="0.25">
      <c r="Q1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" spans="17:17" ht="17.100000000000001" customHeight="1" x14ac:dyDescent="0.25">
      <c r="Q1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" spans="17:17" ht="17.100000000000001" customHeight="1" x14ac:dyDescent="0.25">
      <c r="Q1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" spans="17:17" ht="17.100000000000001" customHeight="1" x14ac:dyDescent="0.25">
      <c r="Q1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" spans="17:17" ht="17.100000000000001" customHeight="1" x14ac:dyDescent="0.25">
      <c r="Q1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" spans="17:17" ht="17.100000000000001" customHeight="1" x14ac:dyDescent="0.25">
      <c r="Q1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" spans="17:17" ht="17.100000000000001" customHeight="1" x14ac:dyDescent="0.25">
      <c r="Q1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" spans="17:17" ht="17.100000000000001" customHeight="1" x14ac:dyDescent="0.25">
      <c r="Q1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" spans="17:17" ht="17.100000000000001" customHeight="1" x14ac:dyDescent="0.25">
      <c r="Q1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" spans="17:17" ht="17.100000000000001" customHeight="1" x14ac:dyDescent="0.25">
      <c r="Q1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" spans="17:17" ht="17.100000000000001" customHeight="1" x14ac:dyDescent="0.25">
      <c r="Q1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" spans="17:17" ht="17.100000000000001" customHeight="1" x14ac:dyDescent="0.25">
      <c r="Q1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" spans="17:17" ht="17.100000000000001" customHeight="1" x14ac:dyDescent="0.25">
      <c r="Q1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" spans="17:17" ht="17.100000000000001" customHeight="1" x14ac:dyDescent="0.25">
      <c r="Q1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" spans="17:17" ht="17.100000000000001" customHeight="1" x14ac:dyDescent="0.25">
      <c r="Q1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" spans="17:17" ht="17.100000000000001" customHeight="1" x14ac:dyDescent="0.25">
      <c r="Q1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" spans="17:17" ht="17.100000000000001" customHeight="1" x14ac:dyDescent="0.25">
      <c r="Q1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" spans="17:17" ht="17.100000000000001" customHeight="1" x14ac:dyDescent="0.25">
      <c r="Q1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" spans="17:17" ht="17.100000000000001" customHeight="1" x14ac:dyDescent="0.25">
      <c r="Q1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" spans="17:17" ht="17.100000000000001" customHeight="1" x14ac:dyDescent="0.25">
      <c r="Q1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" spans="17:17" ht="17.100000000000001" customHeight="1" x14ac:dyDescent="0.25">
      <c r="Q1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" spans="17:17" ht="17.100000000000001" customHeight="1" x14ac:dyDescent="0.25">
      <c r="Q1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" spans="17:17" ht="17.100000000000001" customHeight="1" x14ac:dyDescent="0.25">
      <c r="Q1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" spans="17:17" ht="17.100000000000001" customHeight="1" x14ac:dyDescent="0.25">
      <c r="Q1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" spans="17:17" ht="17.100000000000001" customHeight="1" x14ac:dyDescent="0.25">
      <c r="Q1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" spans="17:17" ht="17.100000000000001" customHeight="1" x14ac:dyDescent="0.25">
      <c r="Q1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" spans="17:17" ht="17.100000000000001" customHeight="1" x14ac:dyDescent="0.25">
      <c r="Q1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" spans="17:17" ht="17.100000000000001" customHeight="1" x14ac:dyDescent="0.25">
      <c r="Q1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" spans="17:17" ht="17.100000000000001" customHeight="1" x14ac:dyDescent="0.25">
      <c r="Q1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" spans="17:17" ht="17.100000000000001" customHeight="1" x14ac:dyDescent="0.25">
      <c r="Q1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" spans="17:17" ht="17.100000000000001" customHeight="1" x14ac:dyDescent="0.25">
      <c r="Q1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" spans="17:17" ht="17.100000000000001" customHeight="1" x14ac:dyDescent="0.25">
      <c r="Q1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" spans="17:17" ht="17.100000000000001" customHeight="1" x14ac:dyDescent="0.25">
      <c r="Q1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" spans="17:17" ht="17.100000000000001" customHeight="1" x14ac:dyDescent="0.25">
      <c r="Q1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" spans="17:17" ht="17.100000000000001" customHeight="1" x14ac:dyDescent="0.25">
      <c r="Q1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" spans="17:17" ht="17.100000000000001" customHeight="1" x14ac:dyDescent="0.25">
      <c r="Q1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" spans="17:17" ht="17.100000000000001" customHeight="1" x14ac:dyDescent="0.25">
      <c r="Q1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" spans="17:17" ht="17.100000000000001" customHeight="1" x14ac:dyDescent="0.25">
      <c r="Q1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" spans="17:17" ht="17.100000000000001" customHeight="1" x14ac:dyDescent="0.25">
      <c r="Q1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" spans="17:17" ht="17.100000000000001" customHeight="1" x14ac:dyDescent="0.25">
      <c r="Q1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" spans="17:17" ht="17.100000000000001" customHeight="1" x14ac:dyDescent="0.25">
      <c r="Q1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" spans="17:17" ht="17.100000000000001" customHeight="1" x14ac:dyDescent="0.25">
      <c r="Q1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" spans="17:17" ht="17.100000000000001" customHeight="1" x14ac:dyDescent="0.25">
      <c r="Q1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" spans="17:17" ht="17.100000000000001" customHeight="1" x14ac:dyDescent="0.25">
      <c r="Q1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" spans="17:17" ht="17.100000000000001" customHeight="1" x14ac:dyDescent="0.25">
      <c r="Q1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" spans="17:17" ht="17.100000000000001" customHeight="1" x14ac:dyDescent="0.25">
      <c r="Q1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" spans="17:17" ht="17.100000000000001" customHeight="1" x14ac:dyDescent="0.25">
      <c r="Q1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" spans="17:17" ht="17.100000000000001" customHeight="1" x14ac:dyDescent="0.25">
      <c r="Q1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" spans="17:17" ht="17.100000000000001" customHeight="1" x14ac:dyDescent="0.25">
      <c r="Q1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" spans="17:17" ht="17.100000000000001" customHeight="1" x14ac:dyDescent="0.25">
      <c r="Q1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" spans="17:17" ht="17.100000000000001" customHeight="1" x14ac:dyDescent="0.25">
      <c r="Q1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" spans="17:17" ht="17.100000000000001" customHeight="1" x14ac:dyDescent="0.25">
      <c r="Q1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" spans="17:17" ht="17.100000000000001" customHeight="1" x14ac:dyDescent="0.25">
      <c r="Q1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" spans="17:17" ht="17.100000000000001" customHeight="1" x14ac:dyDescent="0.25">
      <c r="Q1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" spans="17:17" ht="17.100000000000001" customHeight="1" x14ac:dyDescent="0.25">
      <c r="Q1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" spans="17:17" ht="17.100000000000001" customHeight="1" x14ac:dyDescent="0.25">
      <c r="Q1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" spans="17:17" ht="17.100000000000001" customHeight="1" x14ac:dyDescent="0.25">
      <c r="Q1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" spans="17:17" ht="17.100000000000001" customHeight="1" x14ac:dyDescent="0.25">
      <c r="Q1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" spans="17:17" ht="17.100000000000001" customHeight="1" x14ac:dyDescent="0.25">
      <c r="Q1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" spans="17:17" ht="17.100000000000001" customHeight="1" x14ac:dyDescent="0.25">
      <c r="Q1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" spans="17:17" ht="17.100000000000001" customHeight="1" x14ac:dyDescent="0.25">
      <c r="Q1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" spans="17:17" ht="17.100000000000001" customHeight="1" x14ac:dyDescent="0.25">
      <c r="Q1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" spans="17:17" ht="17.100000000000001" customHeight="1" x14ac:dyDescent="0.25">
      <c r="Q1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" spans="17:17" ht="17.100000000000001" customHeight="1" x14ac:dyDescent="0.25">
      <c r="Q1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" spans="17:17" ht="17.100000000000001" customHeight="1" x14ac:dyDescent="0.25">
      <c r="Q1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" spans="17:17" ht="17.100000000000001" customHeight="1" x14ac:dyDescent="0.25">
      <c r="Q1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" spans="17:17" ht="17.100000000000001" customHeight="1" x14ac:dyDescent="0.25">
      <c r="Q1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" spans="17:17" ht="17.100000000000001" customHeight="1" x14ac:dyDescent="0.25">
      <c r="Q1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" spans="17:17" ht="17.100000000000001" customHeight="1" x14ac:dyDescent="0.25">
      <c r="Q1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" spans="17:17" ht="17.100000000000001" customHeight="1" x14ac:dyDescent="0.25">
      <c r="Q1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" spans="17:17" ht="17.100000000000001" customHeight="1" x14ac:dyDescent="0.25">
      <c r="Q1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" spans="17:17" ht="17.100000000000001" customHeight="1" x14ac:dyDescent="0.25">
      <c r="Q1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" spans="17:17" ht="17.100000000000001" customHeight="1" x14ac:dyDescent="0.25">
      <c r="Q1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" spans="17:17" ht="17.100000000000001" customHeight="1" x14ac:dyDescent="0.25">
      <c r="Q1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" spans="17:17" ht="17.100000000000001" customHeight="1" x14ac:dyDescent="0.25">
      <c r="Q1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" spans="17:17" ht="17.100000000000001" customHeight="1" x14ac:dyDescent="0.25">
      <c r="Q1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" spans="17:17" ht="17.100000000000001" customHeight="1" x14ac:dyDescent="0.25">
      <c r="Q1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" spans="17:17" ht="17.100000000000001" customHeight="1" x14ac:dyDescent="0.25">
      <c r="Q1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" spans="17:17" ht="17.100000000000001" customHeight="1" x14ac:dyDescent="0.25">
      <c r="Q1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" spans="17:17" ht="17.100000000000001" customHeight="1" x14ac:dyDescent="0.25">
      <c r="Q1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" spans="17:17" ht="17.100000000000001" customHeight="1" x14ac:dyDescent="0.25">
      <c r="Q1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" spans="17:17" ht="17.100000000000001" customHeight="1" x14ac:dyDescent="0.25">
      <c r="Q1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" spans="17:17" ht="17.100000000000001" customHeight="1" x14ac:dyDescent="0.25">
      <c r="Q1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" spans="17:17" ht="17.100000000000001" customHeight="1" x14ac:dyDescent="0.25">
      <c r="Q1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" spans="17:17" ht="17.100000000000001" customHeight="1" x14ac:dyDescent="0.25">
      <c r="Q1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" spans="17:17" ht="17.100000000000001" customHeight="1" x14ac:dyDescent="0.25">
      <c r="Q1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" spans="17:17" ht="17.100000000000001" customHeight="1" x14ac:dyDescent="0.25">
      <c r="Q1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" spans="17:17" ht="17.100000000000001" customHeight="1" x14ac:dyDescent="0.25">
      <c r="Q1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" spans="17:17" ht="17.100000000000001" customHeight="1" x14ac:dyDescent="0.25">
      <c r="Q1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" spans="17:17" ht="17.100000000000001" customHeight="1" x14ac:dyDescent="0.25">
      <c r="Q1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" spans="17:17" ht="17.100000000000001" customHeight="1" x14ac:dyDescent="0.25">
      <c r="Q1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" spans="17:17" ht="17.100000000000001" customHeight="1" x14ac:dyDescent="0.25">
      <c r="Q1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" spans="17:17" ht="17.100000000000001" customHeight="1" x14ac:dyDescent="0.25">
      <c r="Q1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" spans="17:17" ht="17.100000000000001" customHeight="1" x14ac:dyDescent="0.25">
      <c r="Q1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" spans="17:17" ht="17.100000000000001" customHeight="1" x14ac:dyDescent="0.25">
      <c r="Q1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" spans="17:17" ht="17.100000000000001" customHeight="1" x14ac:dyDescent="0.25">
      <c r="Q1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" spans="17:17" ht="17.100000000000001" customHeight="1" x14ac:dyDescent="0.25">
      <c r="Q1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" spans="17:17" ht="17.100000000000001" customHeight="1" x14ac:dyDescent="0.25">
      <c r="Q1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" spans="17:17" ht="17.100000000000001" customHeight="1" x14ac:dyDescent="0.25">
      <c r="Q1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" spans="17:17" ht="17.100000000000001" customHeight="1" x14ac:dyDescent="0.25">
      <c r="Q1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" spans="17:17" ht="17.100000000000001" customHeight="1" x14ac:dyDescent="0.25">
      <c r="Q1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" spans="17:17" ht="17.100000000000001" customHeight="1" x14ac:dyDescent="0.25">
      <c r="Q1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" spans="17:17" ht="17.100000000000001" customHeight="1" x14ac:dyDescent="0.25">
      <c r="Q1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" spans="17:17" ht="17.100000000000001" customHeight="1" x14ac:dyDescent="0.25">
      <c r="Q1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" spans="17:17" ht="17.100000000000001" customHeight="1" x14ac:dyDescent="0.25">
      <c r="Q1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" spans="17:17" ht="17.100000000000001" customHeight="1" x14ac:dyDescent="0.25">
      <c r="Q1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" spans="17:17" ht="17.100000000000001" customHeight="1" x14ac:dyDescent="0.25">
      <c r="Q1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" spans="17:17" ht="17.100000000000001" customHeight="1" x14ac:dyDescent="0.25">
      <c r="Q1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" spans="17:17" ht="17.100000000000001" customHeight="1" x14ac:dyDescent="0.25">
      <c r="Q1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" spans="17:17" ht="17.100000000000001" customHeight="1" x14ac:dyDescent="0.25">
      <c r="Q1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" spans="17:17" ht="17.100000000000001" customHeight="1" x14ac:dyDescent="0.25">
      <c r="Q1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" spans="17:17" ht="17.100000000000001" customHeight="1" x14ac:dyDescent="0.25">
      <c r="Q1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" spans="17:17" ht="17.100000000000001" customHeight="1" x14ac:dyDescent="0.25">
      <c r="Q1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" spans="17:17" ht="17.100000000000001" customHeight="1" x14ac:dyDescent="0.25">
      <c r="Q1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" spans="17:17" ht="17.100000000000001" customHeight="1" x14ac:dyDescent="0.25">
      <c r="Q1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" spans="17:17" ht="17.100000000000001" customHeight="1" x14ac:dyDescent="0.25">
      <c r="Q1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" spans="17:17" ht="17.100000000000001" customHeight="1" x14ac:dyDescent="0.25">
      <c r="Q1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" spans="17:17" ht="17.100000000000001" customHeight="1" x14ac:dyDescent="0.25">
      <c r="Q1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" spans="17:17" ht="17.100000000000001" customHeight="1" x14ac:dyDescent="0.25">
      <c r="Q1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" spans="17:17" ht="17.100000000000001" customHeight="1" x14ac:dyDescent="0.25">
      <c r="Q1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" spans="17:17" ht="17.100000000000001" customHeight="1" x14ac:dyDescent="0.25">
      <c r="Q1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" spans="17:17" ht="17.100000000000001" customHeight="1" x14ac:dyDescent="0.25">
      <c r="Q1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" spans="17:17" ht="17.100000000000001" customHeight="1" x14ac:dyDescent="0.25">
      <c r="Q1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" spans="17:17" ht="17.100000000000001" customHeight="1" x14ac:dyDescent="0.25">
      <c r="Q1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" spans="17:17" ht="17.100000000000001" customHeight="1" x14ac:dyDescent="0.25">
      <c r="Q1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" spans="17:17" ht="17.100000000000001" customHeight="1" x14ac:dyDescent="0.25">
      <c r="Q1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" spans="17:17" ht="17.100000000000001" customHeight="1" x14ac:dyDescent="0.25">
      <c r="Q1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" spans="17:17" ht="17.100000000000001" customHeight="1" x14ac:dyDescent="0.25">
      <c r="Q1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" spans="17:17" ht="17.100000000000001" customHeight="1" x14ac:dyDescent="0.25">
      <c r="Q1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" spans="17:17" ht="17.100000000000001" customHeight="1" x14ac:dyDescent="0.25">
      <c r="Q1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" spans="17:17" ht="17.100000000000001" customHeight="1" x14ac:dyDescent="0.25">
      <c r="Q1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" spans="17:17" ht="17.100000000000001" customHeight="1" x14ac:dyDescent="0.25">
      <c r="Q1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" spans="17:17" ht="17.100000000000001" customHeight="1" x14ac:dyDescent="0.25">
      <c r="Q1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" spans="17:17" ht="17.100000000000001" customHeight="1" x14ac:dyDescent="0.25">
      <c r="Q1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" spans="17:17" ht="17.100000000000001" customHeight="1" x14ac:dyDescent="0.25">
      <c r="Q1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" spans="17:17" ht="17.100000000000001" customHeight="1" x14ac:dyDescent="0.25">
      <c r="Q1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" spans="17:17" ht="17.100000000000001" customHeight="1" x14ac:dyDescent="0.25">
      <c r="Q1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" spans="17:17" ht="17.100000000000001" customHeight="1" x14ac:dyDescent="0.25">
      <c r="Q1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" spans="17:17" ht="17.100000000000001" customHeight="1" x14ac:dyDescent="0.25">
      <c r="Q1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" spans="17:17" ht="17.100000000000001" customHeight="1" x14ac:dyDescent="0.25">
      <c r="Q1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" spans="17:17" ht="17.100000000000001" customHeight="1" x14ac:dyDescent="0.25">
      <c r="Q1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" spans="17:17" ht="17.100000000000001" customHeight="1" x14ac:dyDescent="0.25">
      <c r="Q1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" spans="17:17" ht="17.100000000000001" customHeight="1" x14ac:dyDescent="0.25">
      <c r="Q1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" spans="17:17" ht="17.100000000000001" customHeight="1" x14ac:dyDescent="0.25">
      <c r="Q1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" spans="17:17" ht="17.100000000000001" customHeight="1" x14ac:dyDescent="0.25">
      <c r="Q1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" spans="17:17" ht="17.100000000000001" customHeight="1" x14ac:dyDescent="0.25">
      <c r="Q1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" spans="17:17" ht="17.100000000000001" customHeight="1" x14ac:dyDescent="0.25">
      <c r="Q1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" spans="17:17" ht="17.100000000000001" customHeight="1" x14ac:dyDescent="0.25">
      <c r="Q1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" spans="17:17" ht="17.100000000000001" customHeight="1" x14ac:dyDescent="0.25">
      <c r="Q1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" spans="17:17" ht="17.100000000000001" customHeight="1" x14ac:dyDescent="0.25">
      <c r="Q1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" spans="17:17" ht="17.100000000000001" customHeight="1" x14ac:dyDescent="0.25">
      <c r="Q1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" spans="17:17" ht="17.100000000000001" customHeight="1" x14ac:dyDescent="0.25">
      <c r="Q1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" spans="17:17" ht="17.100000000000001" customHeight="1" x14ac:dyDescent="0.25">
      <c r="Q1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" spans="17:17" ht="17.100000000000001" customHeight="1" x14ac:dyDescent="0.25">
      <c r="Q1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" spans="17:17" ht="17.100000000000001" customHeight="1" x14ac:dyDescent="0.25">
      <c r="Q1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" spans="17:17" ht="17.100000000000001" customHeight="1" x14ac:dyDescent="0.25">
      <c r="Q1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" spans="17:17" ht="17.100000000000001" customHeight="1" x14ac:dyDescent="0.25">
      <c r="Q1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" spans="17:17" ht="17.100000000000001" customHeight="1" x14ac:dyDescent="0.25">
      <c r="Q1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" spans="17:17" ht="17.100000000000001" customHeight="1" x14ac:dyDescent="0.25">
      <c r="Q1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" spans="17:17" ht="17.100000000000001" customHeight="1" x14ac:dyDescent="0.25">
      <c r="Q1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" spans="17:17" ht="17.100000000000001" customHeight="1" x14ac:dyDescent="0.25">
      <c r="Q1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" spans="17:17" ht="17.100000000000001" customHeight="1" x14ac:dyDescent="0.25">
      <c r="Q1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" spans="17:17" ht="17.100000000000001" customHeight="1" x14ac:dyDescent="0.25">
      <c r="Q1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" spans="17:17" ht="17.100000000000001" customHeight="1" x14ac:dyDescent="0.25">
      <c r="Q1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" spans="17:17" ht="17.100000000000001" customHeight="1" x14ac:dyDescent="0.25">
      <c r="Q1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" spans="17:17" ht="17.100000000000001" customHeight="1" x14ac:dyDescent="0.25">
      <c r="Q1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" spans="17:17" ht="17.100000000000001" customHeight="1" x14ac:dyDescent="0.25">
      <c r="Q1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" spans="17:17" ht="17.100000000000001" customHeight="1" x14ac:dyDescent="0.25">
      <c r="Q1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" spans="17:17" ht="17.100000000000001" customHeight="1" x14ac:dyDescent="0.25">
      <c r="Q1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" spans="17:17" ht="17.100000000000001" customHeight="1" x14ac:dyDescent="0.25">
      <c r="Q1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" spans="17:17" ht="17.100000000000001" customHeight="1" x14ac:dyDescent="0.25">
      <c r="Q1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" spans="17:17" ht="17.100000000000001" customHeight="1" x14ac:dyDescent="0.25">
      <c r="Q1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" spans="17:17" ht="17.100000000000001" customHeight="1" x14ac:dyDescent="0.25">
      <c r="Q1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" spans="17:17" ht="17.100000000000001" customHeight="1" x14ac:dyDescent="0.25">
      <c r="Q1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" spans="17:17" ht="17.100000000000001" customHeight="1" x14ac:dyDescent="0.25">
      <c r="Q1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" spans="17:17" ht="17.100000000000001" customHeight="1" x14ac:dyDescent="0.25">
      <c r="Q1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" spans="17:17" ht="17.100000000000001" customHeight="1" x14ac:dyDescent="0.25">
      <c r="Q1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" spans="17:17" ht="17.100000000000001" customHeight="1" x14ac:dyDescent="0.25">
      <c r="Q1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" spans="17:17" ht="17.100000000000001" customHeight="1" x14ac:dyDescent="0.25">
      <c r="Q1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" spans="17:17" ht="17.100000000000001" customHeight="1" x14ac:dyDescent="0.25">
      <c r="Q1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" spans="17:17" ht="17.100000000000001" customHeight="1" x14ac:dyDescent="0.25">
      <c r="Q1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" spans="17:17" ht="17.100000000000001" customHeight="1" x14ac:dyDescent="0.25">
      <c r="Q1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" spans="17:17" ht="17.100000000000001" customHeight="1" x14ac:dyDescent="0.25">
      <c r="Q1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" spans="17:17" ht="17.100000000000001" customHeight="1" x14ac:dyDescent="0.25">
      <c r="Q1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" spans="17:17" ht="17.100000000000001" customHeight="1" x14ac:dyDescent="0.25">
      <c r="Q1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" spans="17:17" ht="17.100000000000001" customHeight="1" x14ac:dyDescent="0.25">
      <c r="Q1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" spans="17:17" ht="17.100000000000001" customHeight="1" x14ac:dyDescent="0.25">
      <c r="Q1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" spans="17:17" ht="17.100000000000001" customHeight="1" x14ac:dyDescent="0.25">
      <c r="Q1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" spans="17:17" ht="17.100000000000001" customHeight="1" x14ac:dyDescent="0.25">
      <c r="Q1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" spans="17:17" ht="17.100000000000001" customHeight="1" x14ac:dyDescent="0.25">
      <c r="Q1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" spans="17:17" ht="17.100000000000001" customHeight="1" x14ac:dyDescent="0.25">
      <c r="Q1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" spans="17:17" ht="17.100000000000001" customHeight="1" x14ac:dyDescent="0.25">
      <c r="Q1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" spans="17:17" ht="17.100000000000001" customHeight="1" x14ac:dyDescent="0.25">
      <c r="Q1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" spans="17:17" ht="17.100000000000001" customHeight="1" x14ac:dyDescent="0.25">
      <c r="Q1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" spans="17:17" ht="17.100000000000001" customHeight="1" x14ac:dyDescent="0.25">
      <c r="Q1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" spans="17:17" ht="17.100000000000001" customHeight="1" x14ac:dyDescent="0.25">
      <c r="Q1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" spans="17:17" ht="17.100000000000001" customHeight="1" x14ac:dyDescent="0.25">
      <c r="Q1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" spans="17:17" ht="17.100000000000001" customHeight="1" x14ac:dyDescent="0.25">
      <c r="Q1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" spans="17:17" ht="17.100000000000001" customHeight="1" x14ac:dyDescent="0.25">
      <c r="Q1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" spans="17:17" ht="17.100000000000001" customHeight="1" x14ac:dyDescent="0.25">
      <c r="Q1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" spans="17:17" ht="17.100000000000001" customHeight="1" x14ac:dyDescent="0.25">
      <c r="Q1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" spans="17:17" ht="17.100000000000001" customHeight="1" x14ac:dyDescent="0.25">
      <c r="Q1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" spans="17:17" ht="17.100000000000001" customHeight="1" x14ac:dyDescent="0.25">
      <c r="Q1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" spans="17:17" ht="17.100000000000001" customHeight="1" x14ac:dyDescent="0.25">
      <c r="Q1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" spans="17:17" ht="17.100000000000001" customHeight="1" x14ac:dyDescent="0.25">
      <c r="Q1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" spans="17:17" ht="17.100000000000001" customHeight="1" x14ac:dyDescent="0.25">
      <c r="Q1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" spans="17:17" ht="17.100000000000001" customHeight="1" x14ac:dyDescent="0.25">
      <c r="Q1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" spans="17:17" ht="17.100000000000001" customHeight="1" x14ac:dyDescent="0.25">
      <c r="Q1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" spans="17:17" ht="17.100000000000001" customHeight="1" x14ac:dyDescent="0.25">
      <c r="Q1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" spans="17:17" ht="17.100000000000001" customHeight="1" x14ac:dyDescent="0.25">
      <c r="Q1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" spans="17:17" ht="17.100000000000001" customHeight="1" x14ac:dyDescent="0.25">
      <c r="Q1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" spans="17:17" ht="17.100000000000001" customHeight="1" x14ac:dyDescent="0.25">
      <c r="Q1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" spans="17:17" ht="17.100000000000001" customHeight="1" x14ac:dyDescent="0.25">
      <c r="Q1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" spans="17:17" ht="17.100000000000001" customHeight="1" x14ac:dyDescent="0.25">
      <c r="Q1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" spans="17:17" ht="17.100000000000001" customHeight="1" x14ac:dyDescent="0.25">
      <c r="Q1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" spans="17:17" ht="17.100000000000001" customHeight="1" x14ac:dyDescent="0.25">
      <c r="Q1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" spans="17:17" ht="17.100000000000001" customHeight="1" x14ac:dyDescent="0.25">
      <c r="Q1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" spans="17:17" ht="17.100000000000001" customHeight="1" x14ac:dyDescent="0.25">
      <c r="Q1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" spans="17:17" ht="17.100000000000001" customHeight="1" x14ac:dyDescent="0.25">
      <c r="Q1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" spans="17:17" ht="17.100000000000001" customHeight="1" x14ac:dyDescent="0.25">
      <c r="Q1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" spans="17:17" ht="17.100000000000001" customHeight="1" x14ac:dyDescent="0.25">
      <c r="Q1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" spans="17:17" ht="17.100000000000001" customHeight="1" x14ac:dyDescent="0.25">
      <c r="Q1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" spans="17:17" ht="17.100000000000001" customHeight="1" x14ac:dyDescent="0.25">
      <c r="Q1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" spans="17:17" ht="17.100000000000001" customHeight="1" x14ac:dyDescent="0.25">
      <c r="Q1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" spans="17:17" ht="17.100000000000001" customHeight="1" x14ac:dyDescent="0.25">
      <c r="Q1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" spans="17:17" ht="17.100000000000001" customHeight="1" x14ac:dyDescent="0.25">
      <c r="Q1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" spans="17:17" ht="17.100000000000001" customHeight="1" x14ac:dyDescent="0.25">
      <c r="Q1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" spans="17:17" ht="17.100000000000001" customHeight="1" x14ac:dyDescent="0.25">
      <c r="Q1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" spans="17:17" ht="17.100000000000001" customHeight="1" x14ac:dyDescent="0.25">
      <c r="Q1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" spans="17:17" ht="17.100000000000001" customHeight="1" x14ac:dyDescent="0.25">
      <c r="Q1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" spans="17:17" ht="17.100000000000001" customHeight="1" x14ac:dyDescent="0.25">
      <c r="Q1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" spans="17:17" ht="17.100000000000001" customHeight="1" x14ac:dyDescent="0.25">
      <c r="Q1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" spans="17:17" ht="17.100000000000001" customHeight="1" x14ac:dyDescent="0.25">
      <c r="Q1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" spans="17:17" ht="17.100000000000001" customHeight="1" x14ac:dyDescent="0.25">
      <c r="Q1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" spans="17:17" ht="17.100000000000001" customHeight="1" x14ac:dyDescent="0.25">
      <c r="Q1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" spans="17:17" ht="17.100000000000001" customHeight="1" x14ac:dyDescent="0.25">
      <c r="Q1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" spans="17:17" ht="17.100000000000001" customHeight="1" x14ac:dyDescent="0.25">
      <c r="Q1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" spans="17:17" ht="17.100000000000001" customHeight="1" x14ac:dyDescent="0.25">
      <c r="Q1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" spans="17:17" ht="17.100000000000001" customHeight="1" x14ac:dyDescent="0.25">
      <c r="Q1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" spans="17:17" ht="17.100000000000001" customHeight="1" x14ac:dyDescent="0.25">
      <c r="Q1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" spans="17:17" ht="17.100000000000001" customHeight="1" x14ac:dyDescent="0.25">
      <c r="Q1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" spans="17:17" ht="17.100000000000001" customHeight="1" x14ac:dyDescent="0.25">
      <c r="Q1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" spans="17:17" ht="17.100000000000001" customHeight="1" x14ac:dyDescent="0.25">
      <c r="Q1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" spans="17:17" ht="17.100000000000001" customHeight="1" x14ac:dyDescent="0.25">
      <c r="Q1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" spans="17:17" ht="17.100000000000001" customHeight="1" x14ac:dyDescent="0.25">
      <c r="Q1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" spans="17:17" ht="17.100000000000001" customHeight="1" x14ac:dyDescent="0.25">
      <c r="Q1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" spans="17:17" ht="17.100000000000001" customHeight="1" x14ac:dyDescent="0.25">
      <c r="Q1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" spans="17:17" ht="17.100000000000001" customHeight="1" x14ac:dyDescent="0.25">
      <c r="Q1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" spans="17:17" ht="17.100000000000001" customHeight="1" x14ac:dyDescent="0.25">
      <c r="Q1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" spans="17:17" ht="17.100000000000001" customHeight="1" x14ac:dyDescent="0.25">
      <c r="Q1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" spans="17:17" ht="17.100000000000001" customHeight="1" x14ac:dyDescent="0.25">
      <c r="Q1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" spans="17:17" ht="17.100000000000001" customHeight="1" x14ac:dyDescent="0.25">
      <c r="Q1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" spans="17:17" ht="17.100000000000001" customHeight="1" x14ac:dyDescent="0.25">
      <c r="Q1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" spans="17:17" ht="17.100000000000001" customHeight="1" x14ac:dyDescent="0.25">
      <c r="Q1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" spans="17:17" ht="17.100000000000001" customHeight="1" x14ac:dyDescent="0.25">
      <c r="Q1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" spans="17:17" ht="17.100000000000001" customHeight="1" x14ac:dyDescent="0.25">
      <c r="Q1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" spans="17:17" ht="17.100000000000001" customHeight="1" x14ac:dyDescent="0.25">
      <c r="Q1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" spans="17:17" ht="17.100000000000001" customHeight="1" x14ac:dyDescent="0.25">
      <c r="Q1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" spans="17:17" ht="17.100000000000001" customHeight="1" x14ac:dyDescent="0.25">
      <c r="Q1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" spans="17:17" ht="17.100000000000001" customHeight="1" x14ac:dyDescent="0.25">
      <c r="Q1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" spans="17:17" ht="17.100000000000001" customHeight="1" x14ac:dyDescent="0.25">
      <c r="Q1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" spans="17:17" ht="17.100000000000001" customHeight="1" x14ac:dyDescent="0.25">
      <c r="Q1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" spans="17:17" ht="17.100000000000001" customHeight="1" x14ac:dyDescent="0.25">
      <c r="Q1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" spans="17:17" ht="17.100000000000001" customHeight="1" x14ac:dyDescent="0.25">
      <c r="Q1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" spans="17:17" ht="17.100000000000001" customHeight="1" x14ac:dyDescent="0.25">
      <c r="Q1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" spans="17:17" ht="17.100000000000001" customHeight="1" x14ac:dyDescent="0.25">
      <c r="Q1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" spans="17:17" ht="17.100000000000001" customHeight="1" x14ac:dyDescent="0.25">
      <c r="Q1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" spans="17:17" ht="17.100000000000001" customHeight="1" x14ac:dyDescent="0.25">
      <c r="Q1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" spans="17:17" ht="17.100000000000001" customHeight="1" x14ac:dyDescent="0.25">
      <c r="Q1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" spans="17:17" ht="17.100000000000001" customHeight="1" x14ac:dyDescent="0.25">
      <c r="Q1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" spans="17:17" ht="17.100000000000001" customHeight="1" x14ac:dyDescent="0.25">
      <c r="Q1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" spans="17:17" ht="17.100000000000001" customHeight="1" x14ac:dyDescent="0.25">
      <c r="Q1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" spans="17:17" ht="17.100000000000001" customHeight="1" x14ac:dyDescent="0.25">
      <c r="Q1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" spans="17:17" ht="17.100000000000001" customHeight="1" x14ac:dyDescent="0.25">
      <c r="Q1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" spans="17:17" ht="17.100000000000001" customHeight="1" x14ac:dyDescent="0.25">
      <c r="Q1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" spans="17:17" ht="17.100000000000001" customHeight="1" x14ac:dyDescent="0.25">
      <c r="Q1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" spans="17:17" ht="17.100000000000001" customHeight="1" x14ac:dyDescent="0.25">
      <c r="Q1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" spans="17:17" ht="17.100000000000001" customHeight="1" x14ac:dyDescent="0.25">
      <c r="Q1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" spans="17:17" ht="17.100000000000001" customHeight="1" x14ac:dyDescent="0.25">
      <c r="Q1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" spans="17:17" ht="17.100000000000001" customHeight="1" x14ac:dyDescent="0.25">
      <c r="Q1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" spans="17:17" ht="17.100000000000001" customHeight="1" x14ac:dyDescent="0.25">
      <c r="Q1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" spans="17:17" ht="17.100000000000001" customHeight="1" x14ac:dyDescent="0.25">
      <c r="Q1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" spans="17:17" ht="17.100000000000001" customHeight="1" x14ac:dyDescent="0.25">
      <c r="Q1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" spans="17:17" ht="17.100000000000001" customHeight="1" x14ac:dyDescent="0.25">
      <c r="Q1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" spans="17:17" ht="17.100000000000001" customHeight="1" x14ac:dyDescent="0.25">
      <c r="Q1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" spans="17:17" ht="17.100000000000001" customHeight="1" x14ac:dyDescent="0.25">
      <c r="Q1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" spans="17:17" ht="17.100000000000001" customHeight="1" x14ac:dyDescent="0.25">
      <c r="Q1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" spans="17:17" ht="17.100000000000001" customHeight="1" x14ac:dyDescent="0.25">
      <c r="Q1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" spans="17:17" ht="17.100000000000001" customHeight="1" x14ac:dyDescent="0.25">
      <c r="Q1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" spans="17:17" ht="17.100000000000001" customHeight="1" x14ac:dyDescent="0.25">
      <c r="Q1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" spans="17:17" ht="17.100000000000001" customHeight="1" x14ac:dyDescent="0.25">
      <c r="Q1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" spans="17:17" ht="17.100000000000001" customHeight="1" x14ac:dyDescent="0.25">
      <c r="Q1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" spans="17:17" ht="17.100000000000001" customHeight="1" x14ac:dyDescent="0.25">
      <c r="Q1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" spans="17:17" ht="17.100000000000001" customHeight="1" x14ac:dyDescent="0.25">
      <c r="Q1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" spans="17:17" ht="17.100000000000001" customHeight="1" x14ac:dyDescent="0.25">
      <c r="Q1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" spans="17:17" ht="17.100000000000001" customHeight="1" x14ac:dyDescent="0.25">
      <c r="Q1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" spans="17:17" ht="17.100000000000001" customHeight="1" x14ac:dyDescent="0.25">
      <c r="Q1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" spans="17:17" ht="17.100000000000001" customHeight="1" x14ac:dyDescent="0.25">
      <c r="Q1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" spans="17:17" ht="17.100000000000001" customHeight="1" x14ac:dyDescent="0.25">
      <c r="Q1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" spans="17:17" ht="17.100000000000001" customHeight="1" x14ac:dyDescent="0.25">
      <c r="Q1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" spans="17:17" ht="17.100000000000001" customHeight="1" x14ac:dyDescent="0.25">
      <c r="Q1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" spans="17:17" ht="17.100000000000001" customHeight="1" x14ac:dyDescent="0.25">
      <c r="Q1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" spans="17:17" ht="17.100000000000001" customHeight="1" x14ac:dyDescent="0.25">
      <c r="Q1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" spans="17:17" ht="17.100000000000001" customHeight="1" x14ac:dyDescent="0.25">
      <c r="Q1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" spans="17:17" ht="17.100000000000001" customHeight="1" x14ac:dyDescent="0.25">
      <c r="Q1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" spans="17:17" ht="17.100000000000001" customHeight="1" x14ac:dyDescent="0.25">
      <c r="Q1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" spans="17:17" ht="17.100000000000001" customHeight="1" x14ac:dyDescent="0.25">
      <c r="Q1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" spans="17:17" ht="17.100000000000001" customHeight="1" x14ac:dyDescent="0.25">
      <c r="Q1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" spans="17:17" ht="17.100000000000001" customHeight="1" x14ac:dyDescent="0.25">
      <c r="Q1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" spans="17:17" ht="17.100000000000001" customHeight="1" x14ac:dyDescent="0.25">
      <c r="Q1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" spans="17:17" ht="17.100000000000001" customHeight="1" x14ac:dyDescent="0.25">
      <c r="Q1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" spans="17:17" ht="17.100000000000001" customHeight="1" x14ac:dyDescent="0.25">
      <c r="Q1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" spans="17:17" ht="17.100000000000001" customHeight="1" x14ac:dyDescent="0.25">
      <c r="Q1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" spans="17:17" ht="17.100000000000001" customHeight="1" x14ac:dyDescent="0.25">
      <c r="Q1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" spans="17:17" ht="17.100000000000001" customHeight="1" x14ac:dyDescent="0.25">
      <c r="Q1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" spans="17:17" ht="17.100000000000001" customHeight="1" x14ac:dyDescent="0.25">
      <c r="Q1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" spans="17:17" ht="17.100000000000001" customHeight="1" x14ac:dyDescent="0.25">
      <c r="Q1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" spans="17:17" ht="17.100000000000001" customHeight="1" x14ac:dyDescent="0.25">
      <c r="Q1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" spans="17:17" ht="17.100000000000001" customHeight="1" x14ac:dyDescent="0.25">
      <c r="Q1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" spans="17:17" ht="17.100000000000001" customHeight="1" x14ac:dyDescent="0.25">
      <c r="Q1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" spans="17:17" ht="17.100000000000001" customHeight="1" x14ac:dyDescent="0.25">
      <c r="Q1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" spans="17:17" ht="17.100000000000001" customHeight="1" x14ac:dyDescent="0.25">
      <c r="Q1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" spans="17:17" ht="17.100000000000001" customHeight="1" x14ac:dyDescent="0.25">
      <c r="Q1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" spans="17:17" ht="17.100000000000001" customHeight="1" x14ac:dyDescent="0.25">
      <c r="Q1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" spans="17:17" ht="17.100000000000001" customHeight="1" x14ac:dyDescent="0.25">
      <c r="Q1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" spans="17:17" ht="17.100000000000001" customHeight="1" x14ac:dyDescent="0.25">
      <c r="Q1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" spans="17:17" ht="17.100000000000001" customHeight="1" x14ac:dyDescent="0.25">
      <c r="Q1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" spans="17:17" ht="17.100000000000001" customHeight="1" x14ac:dyDescent="0.25">
      <c r="Q1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" spans="17:17" ht="17.100000000000001" customHeight="1" x14ac:dyDescent="0.25">
      <c r="Q1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" spans="17:17" ht="17.100000000000001" customHeight="1" x14ac:dyDescent="0.25">
      <c r="Q1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" spans="17:17" ht="17.100000000000001" customHeight="1" x14ac:dyDescent="0.25">
      <c r="Q1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" spans="17:17" ht="17.100000000000001" customHeight="1" x14ac:dyDescent="0.25">
      <c r="Q1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" spans="17:17" ht="17.100000000000001" customHeight="1" x14ac:dyDescent="0.25">
      <c r="Q1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" spans="17:17" ht="17.100000000000001" customHeight="1" x14ac:dyDescent="0.25">
      <c r="Q1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" spans="17:17" ht="17.100000000000001" customHeight="1" x14ac:dyDescent="0.25">
      <c r="Q1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" spans="17:17" ht="17.100000000000001" customHeight="1" x14ac:dyDescent="0.25">
      <c r="Q1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" spans="17:17" ht="17.100000000000001" customHeight="1" x14ac:dyDescent="0.25">
      <c r="Q1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" spans="17:17" ht="17.100000000000001" customHeight="1" x14ac:dyDescent="0.25">
      <c r="Q1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" spans="17:17" ht="17.100000000000001" customHeight="1" x14ac:dyDescent="0.25">
      <c r="Q1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" spans="17:17" ht="17.100000000000001" customHeight="1" x14ac:dyDescent="0.25">
      <c r="Q1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" spans="17:17" ht="17.100000000000001" customHeight="1" x14ac:dyDescent="0.25">
      <c r="Q1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" spans="17:17" ht="17.100000000000001" customHeight="1" x14ac:dyDescent="0.25">
      <c r="Q1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" spans="17:17" ht="17.100000000000001" customHeight="1" x14ac:dyDescent="0.25">
      <c r="Q1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" spans="17:17" ht="17.100000000000001" customHeight="1" x14ac:dyDescent="0.25">
      <c r="Q1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" spans="17:17" ht="17.100000000000001" customHeight="1" x14ac:dyDescent="0.25">
      <c r="Q1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" spans="17:17" ht="17.100000000000001" customHeight="1" x14ac:dyDescent="0.25">
      <c r="Q1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" spans="17:17" ht="17.100000000000001" customHeight="1" x14ac:dyDescent="0.25">
      <c r="Q1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" spans="17:17" ht="17.100000000000001" customHeight="1" x14ac:dyDescent="0.25">
      <c r="Q1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" spans="17:17" ht="17.100000000000001" customHeight="1" x14ac:dyDescent="0.25">
      <c r="Q1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" spans="17:17" ht="17.100000000000001" customHeight="1" x14ac:dyDescent="0.25">
      <c r="Q1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" spans="17:17" ht="17.100000000000001" customHeight="1" x14ac:dyDescent="0.25">
      <c r="Q1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" spans="17:17" ht="17.100000000000001" customHeight="1" x14ac:dyDescent="0.25">
      <c r="Q1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" spans="17:17" ht="17.100000000000001" customHeight="1" x14ac:dyDescent="0.25">
      <c r="Q1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" spans="17:17" ht="17.100000000000001" customHeight="1" x14ac:dyDescent="0.25">
      <c r="Q1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" spans="17:17" ht="17.100000000000001" customHeight="1" x14ac:dyDescent="0.25">
      <c r="Q1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" spans="17:17" ht="17.100000000000001" customHeight="1" x14ac:dyDescent="0.25">
      <c r="Q1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" spans="17:17" ht="17.100000000000001" customHeight="1" x14ac:dyDescent="0.25">
      <c r="Q1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" spans="17:17" ht="17.100000000000001" customHeight="1" x14ac:dyDescent="0.25">
      <c r="Q1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" spans="17:17" ht="17.100000000000001" customHeight="1" x14ac:dyDescent="0.25">
      <c r="Q1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" spans="17:17" ht="17.100000000000001" customHeight="1" x14ac:dyDescent="0.25">
      <c r="Q1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" spans="17:17" ht="17.100000000000001" customHeight="1" x14ac:dyDescent="0.25">
      <c r="Q1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" spans="17:17" ht="17.100000000000001" customHeight="1" x14ac:dyDescent="0.25">
      <c r="Q1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" spans="17:17" ht="17.100000000000001" customHeight="1" x14ac:dyDescent="0.25">
      <c r="Q1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" spans="17:17" ht="17.100000000000001" customHeight="1" x14ac:dyDescent="0.25">
      <c r="Q1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" spans="17:17" ht="17.100000000000001" customHeight="1" x14ac:dyDescent="0.25">
      <c r="Q1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" spans="17:17" ht="17.100000000000001" customHeight="1" x14ac:dyDescent="0.25">
      <c r="Q1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" spans="17:17" ht="17.100000000000001" customHeight="1" x14ac:dyDescent="0.25">
      <c r="Q1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" spans="17:17" ht="17.100000000000001" customHeight="1" x14ac:dyDescent="0.25">
      <c r="Q1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" spans="17:17" ht="17.100000000000001" customHeight="1" x14ac:dyDescent="0.25">
      <c r="Q1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" spans="17:17" ht="17.100000000000001" customHeight="1" x14ac:dyDescent="0.25">
      <c r="Q1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" spans="17:17" ht="17.100000000000001" customHeight="1" x14ac:dyDescent="0.25">
      <c r="Q1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" spans="17:17" ht="17.100000000000001" customHeight="1" x14ac:dyDescent="0.25">
      <c r="Q1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" spans="17:17" ht="17.100000000000001" customHeight="1" x14ac:dyDescent="0.25">
      <c r="Q1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" spans="17:17" ht="17.100000000000001" customHeight="1" x14ac:dyDescent="0.25">
      <c r="Q1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" spans="17:17" ht="17.100000000000001" customHeight="1" x14ac:dyDescent="0.25">
      <c r="Q1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" spans="17:17" ht="17.100000000000001" customHeight="1" x14ac:dyDescent="0.25">
      <c r="Q1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" spans="17:17" ht="17.100000000000001" customHeight="1" x14ac:dyDescent="0.25">
      <c r="Q1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" spans="17:17" ht="17.100000000000001" customHeight="1" x14ac:dyDescent="0.25">
      <c r="Q1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" spans="17:17" ht="17.100000000000001" customHeight="1" x14ac:dyDescent="0.25">
      <c r="Q1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" spans="17:17" ht="17.100000000000001" customHeight="1" x14ac:dyDescent="0.25">
      <c r="Q1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" spans="17:17" ht="17.100000000000001" customHeight="1" x14ac:dyDescent="0.25">
      <c r="Q1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" spans="17:17" ht="17.100000000000001" customHeight="1" x14ac:dyDescent="0.25">
      <c r="Q1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" spans="17:17" ht="17.100000000000001" customHeight="1" x14ac:dyDescent="0.25">
      <c r="Q1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" spans="17:17" ht="17.100000000000001" customHeight="1" x14ac:dyDescent="0.25">
      <c r="Q1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" spans="17:17" ht="17.100000000000001" customHeight="1" x14ac:dyDescent="0.25">
      <c r="Q1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" spans="17:17" ht="17.100000000000001" customHeight="1" x14ac:dyDescent="0.25">
      <c r="Q1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" spans="17:17" ht="17.100000000000001" customHeight="1" x14ac:dyDescent="0.25">
      <c r="Q1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" spans="17:17" ht="17.100000000000001" customHeight="1" x14ac:dyDescent="0.25">
      <c r="Q1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" spans="17:17" ht="17.100000000000001" customHeight="1" x14ac:dyDescent="0.25">
      <c r="Q1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" spans="17:17" ht="17.100000000000001" customHeight="1" x14ac:dyDescent="0.25">
      <c r="Q1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" spans="17:17" ht="17.100000000000001" customHeight="1" x14ac:dyDescent="0.25">
      <c r="Q1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" spans="17:17" ht="17.100000000000001" customHeight="1" x14ac:dyDescent="0.25">
      <c r="Q1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" spans="17:17" ht="17.100000000000001" customHeight="1" x14ac:dyDescent="0.25">
      <c r="Q1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" spans="17:17" ht="17.100000000000001" customHeight="1" x14ac:dyDescent="0.25">
      <c r="Q1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" spans="17:17" ht="17.100000000000001" customHeight="1" x14ac:dyDescent="0.25">
      <c r="Q1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" spans="17:17" ht="17.100000000000001" customHeight="1" x14ac:dyDescent="0.25">
      <c r="Q1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" spans="17:17" ht="17.100000000000001" customHeight="1" x14ac:dyDescent="0.25">
      <c r="Q1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" spans="17:17" ht="17.100000000000001" customHeight="1" x14ac:dyDescent="0.25">
      <c r="Q1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" spans="17:17" ht="17.100000000000001" customHeight="1" x14ac:dyDescent="0.25">
      <c r="Q1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" spans="17:17" ht="17.100000000000001" customHeight="1" x14ac:dyDescent="0.25">
      <c r="Q1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" spans="17:17" ht="17.100000000000001" customHeight="1" x14ac:dyDescent="0.25">
      <c r="Q1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" spans="17:17" ht="17.100000000000001" customHeight="1" x14ac:dyDescent="0.25">
      <c r="Q1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" spans="17:17" ht="17.100000000000001" customHeight="1" x14ac:dyDescent="0.25">
      <c r="Q1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" spans="17:17" ht="17.100000000000001" customHeight="1" x14ac:dyDescent="0.25">
      <c r="Q1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" spans="17:17" ht="17.100000000000001" customHeight="1" x14ac:dyDescent="0.25">
      <c r="Q1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" spans="17:17" ht="17.100000000000001" customHeight="1" x14ac:dyDescent="0.25">
      <c r="Q1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" spans="17:17" ht="17.100000000000001" customHeight="1" x14ac:dyDescent="0.25">
      <c r="Q1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" spans="17:17" ht="17.100000000000001" customHeight="1" x14ac:dyDescent="0.25">
      <c r="Q1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" spans="17:17" ht="17.100000000000001" customHeight="1" x14ac:dyDescent="0.25">
      <c r="Q1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" spans="17:17" ht="17.100000000000001" customHeight="1" x14ac:dyDescent="0.25">
      <c r="Q1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" spans="17:17" ht="17.100000000000001" customHeight="1" x14ac:dyDescent="0.25">
      <c r="Q1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" spans="17:17" ht="17.100000000000001" customHeight="1" x14ac:dyDescent="0.25">
      <c r="Q1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" spans="17:17" ht="17.100000000000001" customHeight="1" x14ac:dyDescent="0.25">
      <c r="Q1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" spans="17:17" ht="17.100000000000001" customHeight="1" x14ac:dyDescent="0.25">
      <c r="Q1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" spans="17:17" ht="17.100000000000001" customHeight="1" x14ac:dyDescent="0.25">
      <c r="Q1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" spans="17:17" ht="17.100000000000001" customHeight="1" x14ac:dyDescent="0.25">
      <c r="Q1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" spans="17:17" ht="17.100000000000001" customHeight="1" x14ac:dyDescent="0.25">
      <c r="Q1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" spans="17:17" ht="17.100000000000001" customHeight="1" x14ac:dyDescent="0.25">
      <c r="Q1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" spans="17:17" ht="17.100000000000001" customHeight="1" x14ac:dyDescent="0.25">
      <c r="Q1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" spans="17:17" ht="17.100000000000001" customHeight="1" x14ac:dyDescent="0.25">
      <c r="Q1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" spans="17:17" ht="17.100000000000001" customHeight="1" x14ac:dyDescent="0.25">
      <c r="Q1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" spans="17:17" ht="17.100000000000001" customHeight="1" x14ac:dyDescent="0.25">
      <c r="Q1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" spans="17:17" ht="17.100000000000001" customHeight="1" x14ac:dyDescent="0.25">
      <c r="Q1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" spans="17:17" ht="17.100000000000001" customHeight="1" x14ac:dyDescent="0.25">
      <c r="Q1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" spans="17:17" ht="17.100000000000001" customHeight="1" x14ac:dyDescent="0.25">
      <c r="Q1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" spans="17:17" ht="17.100000000000001" customHeight="1" x14ac:dyDescent="0.25">
      <c r="Q1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" spans="17:17" ht="17.100000000000001" customHeight="1" x14ac:dyDescent="0.25">
      <c r="Q1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" spans="17:17" ht="17.100000000000001" customHeight="1" x14ac:dyDescent="0.25">
      <c r="Q1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" spans="17:17" ht="17.100000000000001" customHeight="1" x14ac:dyDescent="0.25">
      <c r="Q1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" spans="17:17" ht="17.100000000000001" customHeight="1" x14ac:dyDescent="0.25">
      <c r="Q1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" spans="17:17" ht="17.100000000000001" customHeight="1" x14ac:dyDescent="0.25">
      <c r="Q1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" spans="17:17" ht="17.100000000000001" customHeight="1" x14ac:dyDescent="0.25">
      <c r="Q1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" spans="17:17" ht="17.100000000000001" customHeight="1" x14ac:dyDescent="0.25">
      <c r="Q1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" spans="17:17" ht="17.100000000000001" customHeight="1" x14ac:dyDescent="0.25">
      <c r="Q1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" spans="17:17" ht="17.100000000000001" customHeight="1" x14ac:dyDescent="0.25">
      <c r="Q1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" spans="17:17" ht="17.100000000000001" customHeight="1" x14ac:dyDescent="0.25">
      <c r="Q1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" spans="17:17" ht="17.100000000000001" customHeight="1" x14ac:dyDescent="0.25">
      <c r="Q1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" spans="17:17" ht="17.100000000000001" customHeight="1" x14ac:dyDescent="0.25">
      <c r="Q1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" spans="17:17" ht="17.100000000000001" customHeight="1" x14ac:dyDescent="0.25">
      <c r="Q1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" spans="17:17" ht="17.100000000000001" customHeight="1" x14ac:dyDescent="0.25">
      <c r="Q1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" spans="17:17" ht="17.100000000000001" customHeight="1" x14ac:dyDescent="0.25">
      <c r="Q1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" spans="17:17" ht="17.100000000000001" customHeight="1" x14ac:dyDescent="0.25">
      <c r="Q1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" spans="17:17" ht="17.100000000000001" customHeight="1" x14ac:dyDescent="0.25">
      <c r="Q1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" spans="17:17" ht="17.100000000000001" customHeight="1" x14ac:dyDescent="0.25">
      <c r="Q1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" spans="17:17" ht="17.100000000000001" customHeight="1" x14ac:dyDescent="0.25">
      <c r="Q1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" spans="17:17" ht="17.100000000000001" customHeight="1" x14ac:dyDescent="0.25">
      <c r="Q1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" spans="17:17" ht="17.100000000000001" customHeight="1" x14ac:dyDescent="0.25">
      <c r="Q1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" spans="17:17" ht="17.100000000000001" customHeight="1" x14ac:dyDescent="0.25">
      <c r="Q1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" spans="17:17" ht="17.100000000000001" customHeight="1" x14ac:dyDescent="0.25">
      <c r="Q1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" spans="17:17" ht="17.100000000000001" customHeight="1" x14ac:dyDescent="0.25">
      <c r="Q1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" spans="17:17" ht="17.100000000000001" customHeight="1" x14ac:dyDescent="0.25">
      <c r="Q1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" spans="17:17" ht="17.100000000000001" customHeight="1" x14ac:dyDescent="0.25">
      <c r="Q1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" spans="17:17" ht="17.100000000000001" customHeight="1" x14ac:dyDescent="0.25">
      <c r="Q1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" spans="17:17" ht="17.100000000000001" customHeight="1" x14ac:dyDescent="0.25">
      <c r="Q1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" spans="17:17" ht="17.100000000000001" customHeight="1" x14ac:dyDescent="0.25">
      <c r="Q1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" spans="17:17" ht="17.100000000000001" customHeight="1" x14ac:dyDescent="0.25">
      <c r="Q1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" spans="17:17" ht="17.100000000000001" customHeight="1" x14ac:dyDescent="0.25">
      <c r="Q1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" spans="17:17" ht="17.100000000000001" customHeight="1" x14ac:dyDescent="0.25">
      <c r="Q1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" spans="17:17" ht="17.100000000000001" customHeight="1" x14ac:dyDescent="0.25">
      <c r="Q1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" spans="17:17" ht="17.100000000000001" customHeight="1" x14ac:dyDescent="0.25">
      <c r="Q1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" spans="17:17" ht="17.100000000000001" customHeight="1" x14ac:dyDescent="0.25">
      <c r="Q1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" spans="17:17" ht="17.100000000000001" customHeight="1" x14ac:dyDescent="0.25">
      <c r="Q1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" spans="17:17" ht="17.100000000000001" customHeight="1" x14ac:dyDescent="0.25">
      <c r="Q1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" spans="17:17" ht="17.100000000000001" customHeight="1" x14ac:dyDescent="0.25">
      <c r="Q1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" spans="17:17" ht="17.100000000000001" customHeight="1" x14ac:dyDescent="0.25">
      <c r="Q1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" spans="17:17" ht="17.100000000000001" customHeight="1" x14ac:dyDescent="0.25">
      <c r="Q1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" spans="17:17" ht="17.100000000000001" customHeight="1" x14ac:dyDescent="0.25">
      <c r="Q1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" spans="17:17" ht="17.100000000000001" customHeight="1" x14ac:dyDescent="0.25">
      <c r="Q1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" spans="17:17" ht="17.100000000000001" customHeight="1" x14ac:dyDescent="0.25">
      <c r="Q1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" spans="17:17" ht="17.100000000000001" customHeight="1" x14ac:dyDescent="0.25">
      <c r="Q1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" spans="17:17" ht="17.100000000000001" customHeight="1" x14ac:dyDescent="0.25">
      <c r="Q1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" spans="17:17" ht="17.100000000000001" customHeight="1" x14ac:dyDescent="0.25">
      <c r="Q1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" spans="17:17" ht="17.100000000000001" customHeight="1" x14ac:dyDescent="0.25">
      <c r="Q1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" spans="17:17" ht="17.100000000000001" customHeight="1" x14ac:dyDescent="0.25">
      <c r="Q1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" spans="17:17" ht="17.100000000000001" customHeight="1" x14ac:dyDescent="0.25">
      <c r="Q1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" spans="17:17" ht="17.100000000000001" customHeight="1" x14ac:dyDescent="0.25">
      <c r="Q1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" spans="17:17" ht="17.100000000000001" customHeight="1" x14ac:dyDescent="0.25">
      <c r="Q1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" spans="17:17" ht="17.100000000000001" customHeight="1" x14ac:dyDescent="0.25">
      <c r="Q1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" spans="17:17" ht="17.100000000000001" customHeight="1" x14ac:dyDescent="0.25">
      <c r="Q1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" spans="17:17" ht="17.100000000000001" customHeight="1" x14ac:dyDescent="0.25">
      <c r="Q1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" spans="17:17" ht="17.100000000000001" customHeight="1" x14ac:dyDescent="0.25">
      <c r="Q1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" spans="17:17" ht="17.100000000000001" customHeight="1" x14ac:dyDescent="0.25">
      <c r="Q1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" spans="17:17" ht="17.100000000000001" customHeight="1" x14ac:dyDescent="0.25">
      <c r="Q1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" spans="17:17" ht="17.100000000000001" customHeight="1" x14ac:dyDescent="0.25">
      <c r="Q1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" spans="17:17" ht="17.100000000000001" customHeight="1" x14ac:dyDescent="0.25">
      <c r="Q1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" spans="17:17" ht="17.100000000000001" customHeight="1" x14ac:dyDescent="0.25">
      <c r="Q1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" spans="17:17" ht="17.100000000000001" customHeight="1" x14ac:dyDescent="0.25">
      <c r="Q1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" spans="17:17" ht="17.100000000000001" customHeight="1" x14ac:dyDescent="0.25">
      <c r="Q1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" spans="17:17" ht="17.100000000000001" customHeight="1" x14ac:dyDescent="0.25">
      <c r="Q1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" spans="17:17" ht="17.100000000000001" customHeight="1" x14ac:dyDescent="0.25">
      <c r="Q1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" spans="17:17" ht="17.100000000000001" customHeight="1" x14ac:dyDescent="0.25">
      <c r="Q1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" spans="17:17" ht="17.100000000000001" customHeight="1" x14ac:dyDescent="0.25">
      <c r="Q1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" spans="17:17" ht="17.100000000000001" customHeight="1" x14ac:dyDescent="0.25">
      <c r="Q1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" spans="17:17" ht="17.100000000000001" customHeight="1" x14ac:dyDescent="0.25">
      <c r="Q1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" spans="17:17" ht="17.100000000000001" customHeight="1" x14ac:dyDescent="0.25">
      <c r="Q1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" spans="17:17" ht="17.100000000000001" customHeight="1" x14ac:dyDescent="0.25">
      <c r="Q1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" spans="17:17" ht="17.100000000000001" customHeight="1" x14ac:dyDescent="0.25">
      <c r="Q1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" spans="17:17" ht="17.100000000000001" customHeight="1" x14ac:dyDescent="0.25">
      <c r="Q1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" spans="17:17" ht="17.100000000000001" customHeight="1" x14ac:dyDescent="0.25">
      <c r="Q1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" spans="17:17" ht="17.100000000000001" customHeight="1" x14ac:dyDescent="0.25">
      <c r="Q1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" spans="17:17" ht="17.100000000000001" customHeight="1" x14ac:dyDescent="0.25">
      <c r="Q1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" spans="17:17" ht="17.100000000000001" customHeight="1" x14ac:dyDescent="0.25">
      <c r="Q1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" spans="17:17" ht="17.100000000000001" customHeight="1" x14ac:dyDescent="0.25">
      <c r="Q1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" spans="17:17" ht="17.100000000000001" customHeight="1" x14ac:dyDescent="0.25">
      <c r="Q1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" spans="17:17" ht="17.100000000000001" customHeight="1" x14ac:dyDescent="0.25">
      <c r="Q1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" spans="17:17" ht="17.100000000000001" customHeight="1" x14ac:dyDescent="0.25">
      <c r="Q1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" spans="17:17" ht="17.100000000000001" customHeight="1" x14ac:dyDescent="0.25">
      <c r="Q1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" spans="17:17" ht="17.100000000000001" customHeight="1" x14ac:dyDescent="0.25">
      <c r="Q1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" spans="17:17" ht="17.100000000000001" customHeight="1" x14ac:dyDescent="0.25">
      <c r="Q1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" spans="17:17" ht="17.100000000000001" customHeight="1" x14ac:dyDescent="0.25">
      <c r="Q1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" spans="17:17" ht="17.100000000000001" customHeight="1" x14ac:dyDescent="0.25">
      <c r="Q1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" spans="17:17" ht="17.100000000000001" customHeight="1" x14ac:dyDescent="0.25">
      <c r="Q1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" spans="17:17" ht="17.100000000000001" customHeight="1" x14ac:dyDescent="0.25">
      <c r="Q1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" spans="17:17" ht="17.100000000000001" customHeight="1" x14ac:dyDescent="0.25">
      <c r="Q1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" spans="17:17" ht="17.100000000000001" customHeight="1" x14ac:dyDescent="0.25">
      <c r="Q1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" spans="17:17" ht="17.100000000000001" customHeight="1" x14ac:dyDescent="0.25">
      <c r="Q1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" spans="17:17" ht="17.100000000000001" customHeight="1" x14ac:dyDescent="0.25">
      <c r="Q1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" spans="17:17" ht="17.100000000000001" customHeight="1" x14ac:dyDescent="0.25">
      <c r="Q1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" spans="17:17" ht="17.100000000000001" customHeight="1" x14ac:dyDescent="0.25">
      <c r="Q1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" spans="17:17" ht="17.100000000000001" customHeight="1" x14ac:dyDescent="0.25">
      <c r="Q1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" spans="17:17" ht="17.100000000000001" customHeight="1" x14ac:dyDescent="0.25">
      <c r="Q1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" spans="17:17" ht="17.100000000000001" customHeight="1" x14ac:dyDescent="0.25">
      <c r="Q1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" spans="17:17" ht="17.100000000000001" customHeight="1" x14ac:dyDescent="0.25">
      <c r="Q1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" spans="17:17" ht="17.100000000000001" customHeight="1" x14ac:dyDescent="0.25">
      <c r="Q1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" spans="17:17" ht="17.100000000000001" customHeight="1" x14ac:dyDescent="0.25">
      <c r="Q1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" spans="17:17" ht="17.100000000000001" customHeight="1" x14ac:dyDescent="0.25">
      <c r="Q1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" spans="17:17" ht="17.100000000000001" customHeight="1" x14ac:dyDescent="0.25">
      <c r="Q1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" spans="17:17" ht="17.100000000000001" customHeight="1" x14ac:dyDescent="0.25">
      <c r="Q1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" spans="17:17" ht="17.100000000000001" customHeight="1" x14ac:dyDescent="0.25">
      <c r="Q1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" spans="17:17" ht="17.100000000000001" customHeight="1" x14ac:dyDescent="0.25">
      <c r="Q1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" spans="17:17" ht="17.100000000000001" customHeight="1" x14ac:dyDescent="0.25">
      <c r="Q1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" spans="17:17" ht="17.100000000000001" customHeight="1" x14ac:dyDescent="0.25">
      <c r="Q1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" spans="17:17" ht="17.100000000000001" customHeight="1" x14ac:dyDescent="0.25">
      <c r="Q1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" spans="17:17" ht="17.100000000000001" customHeight="1" x14ac:dyDescent="0.25">
      <c r="Q1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" spans="17:17" ht="17.100000000000001" customHeight="1" x14ac:dyDescent="0.25">
      <c r="Q1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" spans="17:17" ht="17.100000000000001" customHeight="1" x14ac:dyDescent="0.25">
      <c r="Q1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" spans="17:17" ht="17.100000000000001" customHeight="1" x14ac:dyDescent="0.25">
      <c r="Q1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" spans="17:17" ht="17.100000000000001" customHeight="1" x14ac:dyDescent="0.25">
      <c r="Q1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" spans="17:17" ht="17.100000000000001" customHeight="1" x14ac:dyDescent="0.25">
      <c r="Q1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" spans="17:17" ht="17.100000000000001" customHeight="1" x14ac:dyDescent="0.25">
      <c r="Q1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" spans="17:17" ht="17.100000000000001" customHeight="1" x14ac:dyDescent="0.25">
      <c r="Q1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" spans="17:17" ht="17.100000000000001" customHeight="1" x14ac:dyDescent="0.25">
      <c r="Q1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" spans="17:17" ht="17.100000000000001" customHeight="1" x14ac:dyDescent="0.25">
      <c r="Q1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" spans="17:17" ht="17.100000000000001" customHeight="1" x14ac:dyDescent="0.25">
      <c r="Q1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" spans="17:17" ht="17.100000000000001" customHeight="1" x14ac:dyDescent="0.25">
      <c r="Q1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" spans="17:17" ht="17.100000000000001" customHeight="1" x14ac:dyDescent="0.25">
      <c r="Q1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" spans="17:17" ht="17.100000000000001" customHeight="1" x14ac:dyDescent="0.25">
      <c r="Q1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" spans="17:17" ht="17.100000000000001" customHeight="1" x14ac:dyDescent="0.25">
      <c r="Q1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" spans="17:17" ht="17.100000000000001" customHeight="1" x14ac:dyDescent="0.25">
      <c r="Q1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" spans="17:17" ht="17.100000000000001" customHeight="1" x14ac:dyDescent="0.25">
      <c r="Q1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" spans="17:17" ht="17.100000000000001" customHeight="1" x14ac:dyDescent="0.25">
      <c r="Q1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" spans="17:17" ht="17.100000000000001" customHeight="1" x14ac:dyDescent="0.25">
      <c r="Q1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" spans="17:17" ht="17.100000000000001" customHeight="1" x14ac:dyDescent="0.25">
      <c r="Q1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" spans="17:17" ht="17.100000000000001" customHeight="1" x14ac:dyDescent="0.25">
      <c r="Q1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" spans="17:17" ht="17.100000000000001" customHeight="1" x14ac:dyDescent="0.25">
      <c r="Q1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" spans="17:17" ht="17.100000000000001" customHeight="1" x14ac:dyDescent="0.25">
      <c r="Q1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" spans="17:17" ht="17.100000000000001" customHeight="1" x14ac:dyDescent="0.25">
      <c r="Q1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" spans="17:17" ht="17.100000000000001" customHeight="1" x14ac:dyDescent="0.25">
      <c r="Q1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" spans="17:17" ht="17.100000000000001" customHeight="1" x14ac:dyDescent="0.25">
      <c r="Q1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" spans="17:17" ht="17.100000000000001" customHeight="1" x14ac:dyDescent="0.25">
      <c r="Q1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" spans="17:17" ht="17.100000000000001" customHeight="1" x14ac:dyDescent="0.25">
      <c r="Q1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" spans="17:17" ht="17.100000000000001" customHeight="1" x14ac:dyDescent="0.25">
      <c r="Q1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" spans="17:17" ht="17.100000000000001" customHeight="1" x14ac:dyDescent="0.25">
      <c r="Q1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" spans="17:17" ht="17.100000000000001" customHeight="1" x14ac:dyDescent="0.25">
      <c r="Q1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" spans="17:17" ht="17.100000000000001" customHeight="1" x14ac:dyDescent="0.25">
      <c r="Q1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" spans="17:17" ht="17.100000000000001" customHeight="1" x14ac:dyDescent="0.25">
      <c r="Q1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" spans="17:17" ht="17.100000000000001" customHeight="1" x14ac:dyDescent="0.25">
      <c r="Q1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" spans="17:17" ht="17.100000000000001" customHeight="1" x14ac:dyDescent="0.25">
      <c r="Q1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" spans="17:17" ht="17.100000000000001" customHeight="1" x14ac:dyDescent="0.25">
      <c r="Q1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" spans="17:17" ht="17.100000000000001" customHeight="1" x14ac:dyDescent="0.25">
      <c r="Q1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" spans="17:17" ht="17.100000000000001" customHeight="1" x14ac:dyDescent="0.25">
      <c r="Q1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" spans="17:17" ht="17.100000000000001" customHeight="1" x14ac:dyDescent="0.25">
      <c r="Q1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" spans="17:17" ht="17.100000000000001" customHeight="1" x14ac:dyDescent="0.25">
      <c r="Q1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" spans="17:17" ht="17.100000000000001" customHeight="1" x14ac:dyDescent="0.25">
      <c r="Q1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" spans="17:17" ht="17.100000000000001" customHeight="1" x14ac:dyDescent="0.25">
      <c r="Q1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" spans="17:17" ht="17.100000000000001" customHeight="1" x14ac:dyDescent="0.25">
      <c r="Q1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" spans="17:17" ht="17.100000000000001" customHeight="1" x14ac:dyDescent="0.25">
      <c r="Q1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" spans="17:17" ht="17.100000000000001" customHeight="1" x14ac:dyDescent="0.25">
      <c r="Q1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" spans="17:17" ht="17.100000000000001" customHeight="1" x14ac:dyDescent="0.25">
      <c r="Q1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" spans="17:17" ht="17.100000000000001" customHeight="1" x14ac:dyDescent="0.25">
      <c r="Q1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" spans="17:17" ht="17.100000000000001" customHeight="1" x14ac:dyDescent="0.25">
      <c r="Q1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" spans="17:17" ht="17.100000000000001" customHeight="1" x14ac:dyDescent="0.25">
      <c r="Q1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" spans="17:17" ht="17.100000000000001" customHeight="1" x14ac:dyDescent="0.25">
      <c r="Q1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" spans="17:17" ht="17.100000000000001" customHeight="1" x14ac:dyDescent="0.25">
      <c r="Q1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" spans="17:17" ht="17.100000000000001" customHeight="1" x14ac:dyDescent="0.25">
      <c r="Q1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" spans="17:17" ht="17.100000000000001" customHeight="1" x14ac:dyDescent="0.25">
      <c r="Q1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" spans="17:17" ht="17.100000000000001" customHeight="1" x14ac:dyDescent="0.25">
      <c r="Q1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" spans="17:17" ht="17.100000000000001" customHeight="1" x14ac:dyDescent="0.25">
      <c r="Q1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" spans="17:17" ht="17.100000000000001" customHeight="1" x14ac:dyDescent="0.25">
      <c r="Q1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" spans="17:17" ht="17.100000000000001" customHeight="1" x14ac:dyDescent="0.25">
      <c r="Q1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" spans="17:17" ht="17.100000000000001" customHeight="1" x14ac:dyDescent="0.25">
      <c r="Q1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" spans="17:17" ht="17.100000000000001" customHeight="1" x14ac:dyDescent="0.25">
      <c r="Q1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" spans="17:17" ht="17.100000000000001" customHeight="1" x14ac:dyDescent="0.25">
      <c r="Q1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" spans="17:17" ht="17.100000000000001" customHeight="1" x14ac:dyDescent="0.25">
      <c r="Q1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" spans="17:17" ht="17.100000000000001" customHeight="1" x14ac:dyDescent="0.25">
      <c r="Q1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" spans="17:17" ht="17.100000000000001" customHeight="1" x14ac:dyDescent="0.25">
      <c r="Q1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" spans="17:17" ht="17.100000000000001" customHeight="1" x14ac:dyDescent="0.25">
      <c r="Q1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" spans="17:17" ht="17.100000000000001" customHeight="1" x14ac:dyDescent="0.25">
      <c r="Q1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" spans="17:17" ht="17.100000000000001" customHeight="1" x14ac:dyDescent="0.25">
      <c r="Q1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" spans="17:17" ht="17.100000000000001" customHeight="1" x14ac:dyDescent="0.25">
      <c r="Q1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" spans="17:17" ht="17.100000000000001" customHeight="1" x14ac:dyDescent="0.25">
      <c r="Q1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" spans="17:17" ht="17.100000000000001" customHeight="1" x14ac:dyDescent="0.25">
      <c r="Q1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" spans="17:17" ht="17.100000000000001" customHeight="1" x14ac:dyDescent="0.25">
      <c r="Q1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" spans="17:17" ht="17.100000000000001" customHeight="1" x14ac:dyDescent="0.25">
      <c r="Q1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" spans="17:17" ht="17.100000000000001" customHeight="1" x14ac:dyDescent="0.25">
      <c r="Q1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" spans="17:17" ht="17.100000000000001" customHeight="1" x14ac:dyDescent="0.25">
      <c r="Q1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" spans="17:17" ht="17.100000000000001" customHeight="1" x14ac:dyDescent="0.25">
      <c r="Q1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" spans="17:17" ht="17.100000000000001" customHeight="1" x14ac:dyDescent="0.25">
      <c r="Q1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" spans="17:17" ht="17.100000000000001" customHeight="1" x14ac:dyDescent="0.25">
      <c r="Q1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" spans="17:17" ht="17.100000000000001" customHeight="1" x14ac:dyDescent="0.25">
      <c r="Q1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" spans="17:17" ht="17.100000000000001" customHeight="1" x14ac:dyDescent="0.25">
      <c r="Q1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" spans="17:17" ht="17.100000000000001" customHeight="1" x14ac:dyDescent="0.25">
      <c r="Q1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" spans="17:17" ht="17.100000000000001" customHeight="1" x14ac:dyDescent="0.25">
      <c r="Q1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" spans="17:17" ht="17.100000000000001" customHeight="1" x14ac:dyDescent="0.25">
      <c r="Q1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" spans="17:17" ht="17.100000000000001" customHeight="1" x14ac:dyDescent="0.25">
      <c r="Q1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" spans="17:17" ht="17.100000000000001" customHeight="1" x14ac:dyDescent="0.25">
      <c r="Q1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" spans="17:17" ht="17.100000000000001" customHeight="1" x14ac:dyDescent="0.25">
      <c r="Q1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" spans="17:17" ht="17.100000000000001" customHeight="1" x14ac:dyDescent="0.25">
      <c r="Q1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" spans="17:17" ht="17.100000000000001" customHeight="1" x14ac:dyDescent="0.25">
      <c r="Q1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" spans="17:17" ht="17.100000000000001" customHeight="1" x14ac:dyDescent="0.25">
      <c r="Q1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" spans="17:17" ht="17.100000000000001" customHeight="1" x14ac:dyDescent="0.25">
      <c r="Q1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" spans="17:17" ht="17.100000000000001" customHeight="1" x14ac:dyDescent="0.25">
      <c r="Q1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" spans="17:17" ht="17.100000000000001" customHeight="1" x14ac:dyDescent="0.25">
      <c r="Q1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" spans="17:17" ht="17.100000000000001" customHeight="1" x14ac:dyDescent="0.25">
      <c r="Q1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" spans="17:17" ht="17.100000000000001" customHeight="1" x14ac:dyDescent="0.25">
      <c r="Q1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" spans="17:17" ht="17.100000000000001" customHeight="1" x14ac:dyDescent="0.25">
      <c r="Q1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" spans="17:17" ht="17.100000000000001" customHeight="1" x14ac:dyDescent="0.25">
      <c r="Q1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" spans="17:17" ht="17.100000000000001" customHeight="1" x14ac:dyDescent="0.25">
      <c r="Q1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" spans="17:17" ht="17.100000000000001" customHeight="1" x14ac:dyDescent="0.25">
      <c r="Q1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" spans="17:17" ht="17.100000000000001" customHeight="1" x14ac:dyDescent="0.25">
      <c r="Q1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" spans="17:17" ht="17.100000000000001" customHeight="1" x14ac:dyDescent="0.25">
      <c r="Q1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" spans="17:17" ht="17.100000000000001" customHeight="1" x14ac:dyDescent="0.25">
      <c r="Q1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" spans="17:17" ht="17.100000000000001" customHeight="1" x14ac:dyDescent="0.25">
      <c r="Q1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" spans="17:17" ht="17.100000000000001" customHeight="1" x14ac:dyDescent="0.25">
      <c r="Q1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" spans="17:17" ht="17.100000000000001" customHeight="1" x14ac:dyDescent="0.25">
      <c r="Q1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" spans="17:17" ht="17.100000000000001" customHeight="1" x14ac:dyDescent="0.25">
      <c r="Q1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" spans="17:17" ht="17.100000000000001" customHeight="1" x14ac:dyDescent="0.25">
      <c r="Q1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" spans="17:17" ht="17.100000000000001" customHeight="1" x14ac:dyDescent="0.25">
      <c r="Q1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" spans="17:17" ht="17.100000000000001" customHeight="1" x14ac:dyDescent="0.25">
      <c r="Q1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" spans="17:17" ht="17.100000000000001" customHeight="1" x14ac:dyDescent="0.25">
      <c r="Q1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" spans="17:17" ht="17.100000000000001" customHeight="1" x14ac:dyDescent="0.25">
      <c r="Q1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" spans="17:17" ht="17.100000000000001" customHeight="1" x14ac:dyDescent="0.25">
      <c r="Q1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" spans="17:17" ht="17.100000000000001" customHeight="1" x14ac:dyDescent="0.25">
      <c r="Q1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" spans="17:17" ht="17.100000000000001" customHeight="1" x14ac:dyDescent="0.25">
      <c r="Q1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" spans="17:17" ht="17.100000000000001" customHeight="1" x14ac:dyDescent="0.25">
      <c r="Q1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" spans="17:17" ht="17.100000000000001" customHeight="1" x14ac:dyDescent="0.25">
      <c r="Q1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" spans="17:17" ht="17.100000000000001" customHeight="1" x14ac:dyDescent="0.25">
      <c r="Q1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" spans="17:17" ht="17.100000000000001" customHeight="1" x14ac:dyDescent="0.25">
      <c r="Q1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" spans="17:17" ht="17.100000000000001" customHeight="1" x14ac:dyDescent="0.25">
      <c r="Q1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" spans="17:17" ht="17.100000000000001" customHeight="1" x14ac:dyDescent="0.25">
      <c r="Q1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" spans="17:17" ht="17.100000000000001" customHeight="1" x14ac:dyDescent="0.25">
      <c r="Q1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" spans="17:17" ht="17.100000000000001" customHeight="1" x14ac:dyDescent="0.25">
      <c r="Q1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" spans="17:17" ht="17.100000000000001" customHeight="1" x14ac:dyDescent="0.25">
      <c r="Q1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" spans="17:17" ht="17.100000000000001" customHeight="1" x14ac:dyDescent="0.25">
      <c r="Q1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" spans="17:17" ht="17.100000000000001" customHeight="1" x14ac:dyDescent="0.25">
      <c r="Q1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" spans="17:17" ht="17.100000000000001" customHeight="1" x14ac:dyDescent="0.25">
      <c r="Q1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" spans="17:17" ht="17.100000000000001" customHeight="1" x14ac:dyDescent="0.25">
      <c r="Q1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" spans="17:17" ht="17.100000000000001" customHeight="1" x14ac:dyDescent="0.25">
      <c r="Q1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" spans="17:17" ht="17.100000000000001" customHeight="1" x14ac:dyDescent="0.25">
      <c r="Q1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" spans="17:17" ht="17.100000000000001" customHeight="1" x14ac:dyDescent="0.25">
      <c r="Q1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" spans="17:17" ht="17.100000000000001" customHeight="1" x14ac:dyDescent="0.25">
      <c r="Q1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" spans="17:17" ht="17.100000000000001" customHeight="1" x14ac:dyDescent="0.25">
      <c r="Q1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" spans="17:17" ht="17.100000000000001" customHeight="1" x14ac:dyDescent="0.25">
      <c r="Q1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" spans="17:17" ht="17.100000000000001" customHeight="1" x14ac:dyDescent="0.25">
      <c r="Q1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" spans="17:17" ht="17.100000000000001" customHeight="1" x14ac:dyDescent="0.25">
      <c r="Q1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" spans="17:17" ht="17.100000000000001" customHeight="1" x14ac:dyDescent="0.25">
      <c r="Q1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" spans="17:17" ht="17.100000000000001" customHeight="1" x14ac:dyDescent="0.25">
      <c r="Q1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" spans="17:17" ht="17.100000000000001" customHeight="1" x14ac:dyDescent="0.25">
      <c r="Q1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" spans="17:17" ht="17.100000000000001" customHeight="1" x14ac:dyDescent="0.25">
      <c r="Q1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" spans="17:17" ht="17.100000000000001" customHeight="1" x14ac:dyDescent="0.25">
      <c r="Q1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" spans="17:17" ht="17.100000000000001" customHeight="1" x14ac:dyDescent="0.25">
      <c r="Q1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" spans="17:17" ht="17.100000000000001" customHeight="1" x14ac:dyDescent="0.25">
      <c r="Q1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" spans="17:17" ht="17.100000000000001" customHeight="1" x14ac:dyDescent="0.25">
      <c r="Q1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" spans="17:17" ht="17.100000000000001" customHeight="1" x14ac:dyDescent="0.25">
      <c r="Q1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" spans="17:17" ht="17.100000000000001" customHeight="1" x14ac:dyDescent="0.25">
      <c r="Q1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" spans="17:17" ht="17.100000000000001" customHeight="1" x14ac:dyDescent="0.25">
      <c r="Q1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" spans="17:17" ht="17.100000000000001" customHeight="1" x14ac:dyDescent="0.25">
      <c r="Q1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" spans="17:17" ht="17.100000000000001" customHeight="1" x14ac:dyDescent="0.25">
      <c r="Q1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" spans="17:17" ht="17.100000000000001" customHeight="1" x14ac:dyDescent="0.25">
      <c r="Q1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" spans="17:17" ht="17.100000000000001" customHeight="1" x14ac:dyDescent="0.25">
      <c r="Q1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" spans="17:17" ht="17.100000000000001" customHeight="1" x14ac:dyDescent="0.25">
      <c r="Q1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" spans="17:17" ht="17.100000000000001" customHeight="1" x14ac:dyDescent="0.25">
      <c r="Q1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" spans="17:17" ht="17.100000000000001" customHeight="1" x14ac:dyDescent="0.25">
      <c r="Q1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" spans="17:17" ht="17.100000000000001" customHeight="1" x14ac:dyDescent="0.25">
      <c r="Q1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" spans="17:17" ht="17.100000000000001" customHeight="1" x14ac:dyDescent="0.25">
      <c r="Q1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" spans="17:17" ht="17.100000000000001" customHeight="1" x14ac:dyDescent="0.25">
      <c r="Q1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" spans="17:17" ht="17.100000000000001" customHeight="1" x14ac:dyDescent="0.25">
      <c r="Q1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" spans="17:17" ht="17.100000000000001" customHeight="1" x14ac:dyDescent="0.25">
      <c r="Q1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" spans="17:17" ht="17.100000000000001" customHeight="1" x14ac:dyDescent="0.25">
      <c r="Q1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" spans="17:17" ht="17.100000000000001" customHeight="1" x14ac:dyDescent="0.25">
      <c r="Q1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" spans="17:17" ht="17.100000000000001" customHeight="1" x14ac:dyDescent="0.25">
      <c r="Q1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" spans="17:17" ht="17.100000000000001" customHeight="1" x14ac:dyDescent="0.25">
      <c r="Q1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" spans="17:17" ht="17.100000000000001" customHeight="1" x14ac:dyDescent="0.25">
      <c r="Q1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" spans="17:17" ht="17.100000000000001" customHeight="1" x14ac:dyDescent="0.25">
      <c r="Q1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" spans="17:17" ht="17.100000000000001" customHeight="1" x14ac:dyDescent="0.25">
      <c r="Q1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" spans="17:17" ht="17.100000000000001" customHeight="1" x14ac:dyDescent="0.25">
      <c r="Q1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" spans="17:17" ht="17.100000000000001" customHeight="1" x14ac:dyDescent="0.25">
      <c r="Q1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" spans="17:17" ht="17.100000000000001" customHeight="1" x14ac:dyDescent="0.25">
      <c r="Q1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" spans="17:17" ht="17.100000000000001" customHeight="1" x14ac:dyDescent="0.25">
      <c r="Q1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" spans="17:17" ht="17.100000000000001" customHeight="1" x14ac:dyDescent="0.25">
      <c r="Q1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" spans="17:17" ht="17.100000000000001" customHeight="1" x14ac:dyDescent="0.25">
      <c r="Q1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" spans="17:17" ht="17.100000000000001" customHeight="1" x14ac:dyDescent="0.25">
      <c r="Q1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" spans="17:17" ht="17.100000000000001" customHeight="1" x14ac:dyDescent="0.25">
      <c r="Q1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" spans="17:17" ht="17.100000000000001" customHeight="1" x14ac:dyDescent="0.25">
      <c r="Q1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" spans="17:17" ht="17.100000000000001" customHeight="1" x14ac:dyDescent="0.25">
      <c r="Q1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" spans="17:17" ht="17.100000000000001" customHeight="1" x14ac:dyDescent="0.25">
      <c r="Q2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1" spans="17:17" ht="17.100000000000001" customHeight="1" x14ac:dyDescent="0.25">
      <c r="Q2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2" spans="17:17" ht="17.100000000000001" customHeight="1" x14ac:dyDescent="0.25">
      <c r="Q2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3" spans="17:17" ht="17.100000000000001" customHeight="1" x14ac:dyDescent="0.25">
      <c r="Q2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4" spans="17:17" ht="17.100000000000001" customHeight="1" x14ac:dyDescent="0.25">
      <c r="Q2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5" spans="17:17" ht="17.100000000000001" customHeight="1" x14ac:dyDescent="0.25">
      <c r="Q2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6" spans="17:17" ht="17.100000000000001" customHeight="1" x14ac:dyDescent="0.25">
      <c r="Q2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7" spans="17:17" ht="17.100000000000001" customHeight="1" x14ac:dyDescent="0.25">
      <c r="Q2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8" spans="17:17" ht="17.100000000000001" customHeight="1" x14ac:dyDescent="0.25">
      <c r="Q2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9" spans="17:17" ht="17.100000000000001" customHeight="1" x14ac:dyDescent="0.25">
      <c r="Q2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0" spans="17:17" ht="17.100000000000001" customHeight="1" x14ac:dyDescent="0.25">
      <c r="Q2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1" spans="17:17" ht="17.100000000000001" customHeight="1" x14ac:dyDescent="0.25">
      <c r="Q2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2" spans="17:17" ht="17.100000000000001" customHeight="1" x14ac:dyDescent="0.25">
      <c r="Q2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3" spans="17:17" ht="17.100000000000001" customHeight="1" x14ac:dyDescent="0.25">
      <c r="Q2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4" spans="17:17" ht="17.100000000000001" customHeight="1" x14ac:dyDescent="0.25">
      <c r="Q2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5" spans="17:17" ht="17.100000000000001" customHeight="1" x14ac:dyDescent="0.25">
      <c r="Q2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6" spans="17:17" ht="17.100000000000001" customHeight="1" x14ac:dyDescent="0.25">
      <c r="Q2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7" spans="17:17" ht="17.100000000000001" customHeight="1" x14ac:dyDescent="0.25">
      <c r="Q2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8" spans="17:17" ht="17.100000000000001" customHeight="1" x14ac:dyDescent="0.25">
      <c r="Q2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9" spans="17:17" ht="17.100000000000001" customHeight="1" x14ac:dyDescent="0.25">
      <c r="Q2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0" spans="17:17" ht="17.100000000000001" customHeight="1" x14ac:dyDescent="0.25">
      <c r="Q2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1" spans="17:17" ht="17.100000000000001" customHeight="1" x14ac:dyDescent="0.25">
      <c r="Q2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2" spans="17:17" ht="17.100000000000001" customHeight="1" x14ac:dyDescent="0.25">
      <c r="Q2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3" spans="17:17" ht="17.100000000000001" customHeight="1" x14ac:dyDescent="0.25">
      <c r="Q2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4" spans="17:17" ht="17.100000000000001" customHeight="1" x14ac:dyDescent="0.25">
      <c r="Q2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5" spans="17:17" ht="17.100000000000001" customHeight="1" x14ac:dyDescent="0.25">
      <c r="Q2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6" spans="17:17" ht="17.100000000000001" customHeight="1" x14ac:dyDescent="0.25">
      <c r="Q2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7" spans="17:17" ht="17.100000000000001" customHeight="1" x14ac:dyDescent="0.25">
      <c r="Q2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8" spans="17:17" ht="17.100000000000001" customHeight="1" x14ac:dyDescent="0.25">
      <c r="Q2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9" spans="17:17" ht="17.100000000000001" customHeight="1" x14ac:dyDescent="0.25">
      <c r="Q2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0" spans="17:17" ht="17.100000000000001" customHeight="1" x14ac:dyDescent="0.25">
      <c r="Q2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1" spans="17:17" ht="17.100000000000001" customHeight="1" x14ac:dyDescent="0.25">
      <c r="Q2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2" spans="17:17" ht="17.100000000000001" customHeight="1" x14ac:dyDescent="0.25">
      <c r="Q2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3" spans="17:17" ht="17.100000000000001" customHeight="1" x14ac:dyDescent="0.25">
      <c r="Q2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4" spans="17:17" ht="17.100000000000001" customHeight="1" x14ac:dyDescent="0.25">
      <c r="Q2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5" spans="17:17" ht="17.100000000000001" customHeight="1" x14ac:dyDescent="0.25">
      <c r="Q2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6" spans="17:17" ht="17.100000000000001" customHeight="1" x14ac:dyDescent="0.25">
      <c r="Q2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7" spans="17:17" ht="17.100000000000001" customHeight="1" x14ac:dyDescent="0.25">
      <c r="Q2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8" spans="17:17" ht="17.100000000000001" customHeight="1" x14ac:dyDescent="0.25">
      <c r="Q2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9" spans="17:17" ht="17.100000000000001" customHeight="1" x14ac:dyDescent="0.25">
      <c r="Q2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0" spans="17:17" ht="17.100000000000001" customHeight="1" x14ac:dyDescent="0.25">
      <c r="Q2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1" spans="17:17" ht="17.100000000000001" customHeight="1" x14ac:dyDescent="0.25">
      <c r="Q2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2" spans="17:17" ht="17.100000000000001" customHeight="1" x14ac:dyDescent="0.25">
      <c r="Q2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3" spans="17:17" ht="17.100000000000001" customHeight="1" x14ac:dyDescent="0.25">
      <c r="Q2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4" spans="17:17" ht="17.100000000000001" customHeight="1" x14ac:dyDescent="0.25">
      <c r="Q2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5" spans="17:17" ht="17.100000000000001" customHeight="1" x14ac:dyDescent="0.25">
      <c r="Q2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6" spans="17:17" ht="17.100000000000001" customHeight="1" x14ac:dyDescent="0.25">
      <c r="Q2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7" spans="17:17" ht="17.100000000000001" customHeight="1" x14ac:dyDescent="0.25">
      <c r="Q2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8" spans="17:17" ht="17.100000000000001" customHeight="1" x14ac:dyDescent="0.25">
      <c r="Q2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9" spans="17:17" ht="17.100000000000001" customHeight="1" x14ac:dyDescent="0.25">
      <c r="Q2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0" spans="17:17" ht="17.100000000000001" customHeight="1" x14ac:dyDescent="0.25">
      <c r="Q2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1" spans="17:17" ht="17.100000000000001" customHeight="1" x14ac:dyDescent="0.25">
      <c r="Q2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2" spans="17:17" ht="17.100000000000001" customHeight="1" x14ac:dyDescent="0.25">
      <c r="Q2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3" spans="17:17" ht="17.100000000000001" customHeight="1" x14ac:dyDescent="0.25">
      <c r="Q2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4" spans="17:17" ht="17.100000000000001" customHeight="1" x14ac:dyDescent="0.25">
      <c r="Q2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5" spans="17:17" ht="17.100000000000001" customHeight="1" x14ac:dyDescent="0.25">
      <c r="Q2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6" spans="17:17" ht="17.100000000000001" customHeight="1" x14ac:dyDescent="0.25">
      <c r="Q2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7" spans="17:17" ht="17.100000000000001" customHeight="1" x14ac:dyDescent="0.25">
      <c r="Q2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8" spans="17:17" ht="17.100000000000001" customHeight="1" x14ac:dyDescent="0.25">
      <c r="Q2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9" spans="17:17" ht="17.100000000000001" customHeight="1" x14ac:dyDescent="0.25">
      <c r="Q2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0" spans="17:17" ht="17.100000000000001" customHeight="1" x14ac:dyDescent="0.25">
      <c r="Q2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1" spans="17:17" ht="17.100000000000001" customHeight="1" x14ac:dyDescent="0.25">
      <c r="Q2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2" spans="17:17" ht="17.100000000000001" customHeight="1" x14ac:dyDescent="0.25">
      <c r="Q2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3" spans="17:17" ht="17.100000000000001" customHeight="1" x14ac:dyDescent="0.25">
      <c r="Q2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4" spans="17:17" ht="17.100000000000001" customHeight="1" x14ac:dyDescent="0.25">
      <c r="Q2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5" spans="17:17" ht="17.100000000000001" customHeight="1" x14ac:dyDescent="0.25">
      <c r="Q2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6" spans="17:17" ht="17.100000000000001" customHeight="1" x14ac:dyDescent="0.25">
      <c r="Q2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7" spans="17:17" ht="17.100000000000001" customHeight="1" x14ac:dyDescent="0.25">
      <c r="Q2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8" spans="17:17" ht="17.100000000000001" customHeight="1" x14ac:dyDescent="0.25">
      <c r="Q2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9" spans="17:17" ht="17.100000000000001" customHeight="1" x14ac:dyDescent="0.25">
      <c r="Q2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0" spans="17:17" ht="17.100000000000001" customHeight="1" x14ac:dyDescent="0.25">
      <c r="Q2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1" spans="17:17" ht="17.100000000000001" customHeight="1" x14ac:dyDescent="0.25">
      <c r="Q2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2" spans="17:17" ht="17.100000000000001" customHeight="1" x14ac:dyDescent="0.25">
      <c r="Q2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3" spans="17:17" ht="17.100000000000001" customHeight="1" x14ac:dyDescent="0.25">
      <c r="Q2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4" spans="17:17" ht="17.100000000000001" customHeight="1" x14ac:dyDescent="0.25">
      <c r="Q2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5" spans="17:17" ht="17.100000000000001" customHeight="1" x14ac:dyDescent="0.25">
      <c r="Q2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6" spans="17:17" ht="17.100000000000001" customHeight="1" x14ac:dyDescent="0.25">
      <c r="Q2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7" spans="17:17" ht="17.100000000000001" customHeight="1" x14ac:dyDescent="0.25">
      <c r="Q2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8" spans="17:17" ht="17.100000000000001" customHeight="1" x14ac:dyDescent="0.25">
      <c r="Q2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9" spans="17:17" ht="17.100000000000001" customHeight="1" x14ac:dyDescent="0.25">
      <c r="Q2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0" spans="17:17" ht="17.100000000000001" customHeight="1" x14ac:dyDescent="0.25">
      <c r="Q2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1" spans="17:17" ht="17.100000000000001" customHeight="1" x14ac:dyDescent="0.25">
      <c r="Q2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2" spans="17:17" ht="17.100000000000001" customHeight="1" x14ac:dyDescent="0.25">
      <c r="Q2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3" spans="17:17" ht="17.100000000000001" customHeight="1" x14ac:dyDescent="0.25">
      <c r="Q2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4" spans="17:17" ht="17.100000000000001" customHeight="1" x14ac:dyDescent="0.25">
      <c r="Q2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5" spans="17:17" ht="17.100000000000001" customHeight="1" x14ac:dyDescent="0.25">
      <c r="Q2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6" spans="17:17" ht="17.100000000000001" customHeight="1" x14ac:dyDescent="0.25">
      <c r="Q2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7" spans="17:17" ht="17.100000000000001" customHeight="1" x14ac:dyDescent="0.25">
      <c r="Q2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8" spans="17:17" ht="17.100000000000001" customHeight="1" x14ac:dyDescent="0.25">
      <c r="Q2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9" spans="17:17" ht="17.100000000000001" customHeight="1" x14ac:dyDescent="0.25">
      <c r="Q2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0" spans="17:17" ht="17.100000000000001" customHeight="1" x14ac:dyDescent="0.25">
      <c r="Q2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1" spans="17:17" ht="17.100000000000001" customHeight="1" x14ac:dyDescent="0.25">
      <c r="Q2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2" spans="17:17" ht="17.100000000000001" customHeight="1" x14ac:dyDescent="0.25">
      <c r="Q2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3" spans="17:17" ht="17.100000000000001" customHeight="1" x14ac:dyDescent="0.25">
      <c r="Q2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4" spans="17:17" ht="17.100000000000001" customHeight="1" x14ac:dyDescent="0.25">
      <c r="Q2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5" spans="17:17" ht="17.100000000000001" customHeight="1" x14ac:dyDescent="0.25">
      <c r="Q2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6" spans="17:17" ht="17.100000000000001" customHeight="1" x14ac:dyDescent="0.25">
      <c r="Q2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7" spans="17:17" ht="17.100000000000001" customHeight="1" x14ac:dyDescent="0.25">
      <c r="Q2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8" spans="17:17" ht="17.100000000000001" customHeight="1" x14ac:dyDescent="0.25">
      <c r="Q2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9" spans="17:17" ht="17.100000000000001" customHeight="1" x14ac:dyDescent="0.25">
      <c r="Q2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0" spans="17:17" ht="17.100000000000001" customHeight="1" x14ac:dyDescent="0.25">
      <c r="Q2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1" spans="17:17" ht="17.100000000000001" customHeight="1" x14ac:dyDescent="0.25">
      <c r="Q2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2" spans="17:17" ht="17.100000000000001" customHeight="1" x14ac:dyDescent="0.25">
      <c r="Q2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3" spans="17:17" ht="17.100000000000001" customHeight="1" x14ac:dyDescent="0.25">
      <c r="Q2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4" spans="17:17" ht="17.100000000000001" customHeight="1" x14ac:dyDescent="0.25">
      <c r="Q2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5" spans="17:17" ht="17.100000000000001" customHeight="1" x14ac:dyDescent="0.25">
      <c r="Q2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6" spans="17:17" ht="17.100000000000001" customHeight="1" x14ac:dyDescent="0.25">
      <c r="Q2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7" spans="17:17" ht="17.100000000000001" customHeight="1" x14ac:dyDescent="0.25">
      <c r="Q2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8" spans="17:17" ht="17.100000000000001" customHeight="1" x14ac:dyDescent="0.25">
      <c r="Q2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9" spans="17:17" ht="17.100000000000001" customHeight="1" x14ac:dyDescent="0.25">
      <c r="Q2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0" spans="17:17" ht="17.100000000000001" customHeight="1" x14ac:dyDescent="0.25">
      <c r="Q2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1" spans="17:17" ht="17.100000000000001" customHeight="1" x14ac:dyDescent="0.25">
      <c r="Q2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2" spans="17:17" ht="17.100000000000001" customHeight="1" x14ac:dyDescent="0.25">
      <c r="Q2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3" spans="17:17" ht="17.100000000000001" customHeight="1" x14ac:dyDescent="0.25">
      <c r="Q2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4" spans="17:17" ht="17.100000000000001" customHeight="1" x14ac:dyDescent="0.25">
      <c r="Q2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5" spans="17:17" ht="17.100000000000001" customHeight="1" x14ac:dyDescent="0.25">
      <c r="Q2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6" spans="17:17" ht="17.100000000000001" customHeight="1" x14ac:dyDescent="0.25">
      <c r="Q2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7" spans="17:17" ht="17.100000000000001" customHeight="1" x14ac:dyDescent="0.25">
      <c r="Q2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8" spans="17:17" ht="17.100000000000001" customHeight="1" x14ac:dyDescent="0.25">
      <c r="Q2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9" spans="17:17" ht="17.100000000000001" customHeight="1" x14ac:dyDescent="0.25">
      <c r="Q2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0" spans="17:17" ht="17.100000000000001" customHeight="1" x14ac:dyDescent="0.25">
      <c r="Q2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1" spans="17:17" ht="17.100000000000001" customHeight="1" x14ac:dyDescent="0.25">
      <c r="Q2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2" spans="17:17" ht="17.100000000000001" customHeight="1" x14ac:dyDescent="0.25">
      <c r="Q2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3" spans="17:17" ht="17.100000000000001" customHeight="1" x14ac:dyDescent="0.25">
      <c r="Q2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4" spans="17:17" ht="17.100000000000001" customHeight="1" x14ac:dyDescent="0.25">
      <c r="Q2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5" spans="17:17" ht="17.100000000000001" customHeight="1" x14ac:dyDescent="0.25">
      <c r="Q2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6" spans="17:17" ht="17.100000000000001" customHeight="1" x14ac:dyDescent="0.25">
      <c r="Q2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7" spans="17:17" ht="17.100000000000001" customHeight="1" x14ac:dyDescent="0.25">
      <c r="Q2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8" spans="17:17" ht="17.100000000000001" customHeight="1" x14ac:dyDescent="0.25">
      <c r="Q2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9" spans="17:17" ht="17.100000000000001" customHeight="1" x14ac:dyDescent="0.25">
      <c r="Q2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0" spans="17:17" ht="17.100000000000001" customHeight="1" x14ac:dyDescent="0.25">
      <c r="Q2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1" spans="17:17" ht="17.100000000000001" customHeight="1" x14ac:dyDescent="0.25">
      <c r="Q2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2" spans="17:17" ht="17.100000000000001" customHeight="1" x14ac:dyDescent="0.25">
      <c r="Q2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3" spans="17:17" ht="17.100000000000001" customHeight="1" x14ac:dyDescent="0.25">
      <c r="Q2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4" spans="17:17" ht="17.100000000000001" customHeight="1" x14ac:dyDescent="0.25">
      <c r="Q2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5" spans="17:17" ht="17.100000000000001" customHeight="1" x14ac:dyDescent="0.25">
      <c r="Q2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6" spans="17:17" ht="17.100000000000001" customHeight="1" x14ac:dyDescent="0.25">
      <c r="Q2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7" spans="17:17" ht="17.100000000000001" customHeight="1" x14ac:dyDescent="0.25">
      <c r="Q2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8" spans="17:17" ht="17.100000000000001" customHeight="1" x14ac:dyDescent="0.25">
      <c r="Q2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9" spans="17:17" ht="17.100000000000001" customHeight="1" x14ac:dyDescent="0.25">
      <c r="Q2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0" spans="17:17" ht="17.100000000000001" customHeight="1" x14ac:dyDescent="0.25">
      <c r="Q2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1" spans="17:17" ht="17.100000000000001" customHeight="1" x14ac:dyDescent="0.25">
      <c r="Q2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2" spans="17:17" ht="17.100000000000001" customHeight="1" x14ac:dyDescent="0.25">
      <c r="Q2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3" spans="17:17" ht="17.100000000000001" customHeight="1" x14ac:dyDescent="0.25">
      <c r="Q2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4" spans="17:17" ht="17.100000000000001" customHeight="1" x14ac:dyDescent="0.25">
      <c r="Q2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5" spans="17:17" ht="17.100000000000001" customHeight="1" x14ac:dyDescent="0.25">
      <c r="Q2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6" spans="17:17" ht="17.100000000000001" customHeight="1" x14ac:dyDescent="0.25">
      <c r="Q2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7" spans="17:17" ht="17.100000000000001" customHeight="1" x14ac:dyDescent="0.25">
      <c r="Q2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8" spans="17:17" ht="17.100000000000001" customHeight="1" x14ac:dyDescent="0.25">
      <c r="Q2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9" spans="17:17" ht="17.100000000000001" customHeight="1" x14ac:dyDescent="0.25">
      <c r="Q2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0" spans="17:17" ht="17.100000000000001" customHeight="1" x14ac:dyDescent="0.25">
      <c r="Q2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1" spans="17:17" ht="17.100000000000001" customHeight="1" x14ac:dyDescent="0.25">
      <c r="Q2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2" spans="17:17" ht="17.100000000000001" customHeight="1" x14ac:dyDescent="0.25">
      <c r="Q2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3" spans="17:17" ht="17.100000000000001" customHeight="1" x14ac:dyDescent="0.25">
      <c r="Q2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4" spans="17:17" ht="17.100000000000001" customHeight="1" x14ac:dyDescent="0.25">
      <c r="Q2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5" spans="17:17" ht="17.100000000000001" customHeight="1" x14ac:dyDescent="0.25">
      <c r="Q2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6" spans="17:17" ht="17.100000000000001" customHeight="1" x14ac:dyDescent="0.25">
      <c r="Q2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7" spans="17:17" ht="17.100000000000001" customHeight="1" x14ac:dyDescent="0.25">
      <c r="Q2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8" spans="17:17" ht="17.100000000000001" customHeight="1" x14ac:dyDescent="0.25">
      <c r="Q2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9" spans="17:17" ht="17.100000000000001" customHeight="1" x14ac:dyDescent="0.25">
      <c r="Q2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0" spans="17:17" ht="17.100000000000001" customHeight="1" x14ac:dyDescent="0.25">
      <c r="Q2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1" spans="17:17" ht="17.100000000000001" customHeight="1" x14ac:dyDescent="0.25">
      <c r="Q2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2" spans="17:17" ht="17.100000000000001" customHeight="1" x14ac:dyDescent="0.25">
      <c r="Q2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3" spans="17:17" ht="17.100000000000001" customHeight="1" x14ac:dyDescent="0.25">
      <c r="Q2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4" spans="17:17" ht="17.100000000000001" customHeight="1" x14ac:dyDescent="0.25">
      <c r="Q2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5" spans="17:17" ht="17.100000000000001" customHeight="1" x14ac:dyDescent="0.25">
      <c r="Q2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6" spans="17:17" ht="17.100000000000001" customHeight="1" x14ac:dyDescent="0.25">
      <c r="Q2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7" spans="17:17" ht="17.100000000000001" customHeight="1" x14ac:dyDescent="0.25">
      <c r="Q2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8" spans="17:17" ht="17.100000000000001" customHeight="1" x14ac:dyDescent="0.25">
      <c r="Q2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9" spans="17:17" ht="17.100000000000001" customHeight="1" x14ac:dyDescent="0.25">
      <c r="Q2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0" spans="17:17" ht="17.100000000000001" customHeight="1" x14ac:dyDescent="0.25">
      <c r="Q2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1" spans="17:17" ht="17.100000000000001" customHeight="1" x14ac:dyDescent="0.25">
      <c r="Q2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2" spans="17:17" ht="17.100000000000001" customHeight="1" x14ac:dyDescent="0.25">
      <c r="Q2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3" spans="17:17" ht="17.100000000000001" customHeight="1" x14ac:dyDescent="0.25">
      <c r="Q2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4" spans="17:17" ht="17.100000000000001" customHeight="1" x14ac:dyDescent="0.25">
      <c r="Q2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5" spans="17:17" ht="17.100000000000001" customHeight="1" x14ac:dyDescent="0.25">
      <c r="Q2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6" spans="17:17" ht="17.100000000000001" customHeight="1" x14ac:dyDescent="0.25">
      <c r="Q2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7" spans="17:17" ht="17.100000000000001" customHeight="1" x14ac:dyDescent="0.25">
      <c r="Q2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8" spans="17:17" ht="17.100000000000001" customHeight="1" x14ac:dyDescent="0.25">
      <c r="Q2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9" spans="17:17" ht="17.100000000000001" customHeight="1" x14ac:dyDescent="0.25">
      <c r="Q2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0" spans="17:17" ht="17.100000000000001" customHeight="1" x14ac:dyDescent="0.25">
      <c r="Q2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1" spans="17:17" ht="17.100000000000001" customHeight="1" x14ac:dyDescent="0.25">
      <c r="Q2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2" spans="17:17" ht="17.100000000000001" customHeight="1" x14ac:dyDescent="0.25">
      <c r="Q2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3" spans="17:17" ht="17.100000000000001" customHeight="1" x14ac:dyDescent="0.25">
      <c r="Q2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4" spans="17:17" ht="17.100000000000001" customHeight="1" x14ac:dyDescent="0.25">
      <c r="Q2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5" spans="17:17" ht="17.100000000000001" customHeight="1" x14ac:dyDescent="0.25">
      <c r="Q2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6" spans="17:17" ht="17.100000000000001" customHeight="1" x14ac:dyDescent="0.25">
      <c r="Q2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7" spans="17:17" ht="17.100000000000001" customHeight="1" x14ac:dyDescent="0.25">
      <c r="Q2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8" spans="17:17" ht="17.100000000000001" customHeight="1" x14ac:dyDescent="0.25">
      <c r="Q2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9" spans="17:17" ht="17.100000000000001" customHeight="1" x14ac:dyDescent="0.25">
      <c r="Q2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0" spans="17:17" ht="17.100000000000001" customHeight="1" x14ac:dyDescent="0.25">
      <c r="Q2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1" spans="17:17" ht="17.100000000000001" customHeight="1" x14ac:dyDescent="0.25">
      <c r="Q2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2" spans="17:17" ht="17.100000000000001" customHeight="1" x14ac:dyDescent="0.25">
      <c r="Q2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3" spans="17:17" ht="17.100000000000001" customHeight="1" x14ac:dyDescent="0.25">
      <c r="Q2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4" spans="17:17" ht="17.100000000000001" customHeight="1" x14ac:dyDescent="0.25">
      <c r="Q2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5" spans="17:17" ht="17.100000000000001" customHeight="1" x14ac:dyDescent="0.25">
      <c r="Q2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6" spans="17:17" ht="17.100000000000001" customHeight="1" x14ac:dyDescent="0.25">
      <c r="Q2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7" spans="17:17" ht="17.100000000000001" customHeight="1" x14ac:dyDescent="0.25">
      <c r="Q2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8" spans="17:17" ht="17.100000000000001" customHeight="1" x14ac:dyDescent="0.25">
      <c r="Q2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9" spans="17:17" ht="17.100000000000001" customHeight="1" x14ac:dyDescent="0.25">
      <c r="Q2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0" spans="17:17" ht="17.100000000000001" customHeight="1" x14ac:dyDescent="0.25">
      <c r="Q2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1" spans="17:17" ht="17.100000000000001" customHeight="1" x14ac:dyDescent="0.25">
      <c r="Q2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2" spans="17:17" ht="17.100000000000001" customHeight="1" x14ac:dyDescent="0.25">
      <c r="Q2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3" spans="17:17" ht="17.100000000000001" customHeight="1" x14ac:dyDescent="0.25">
      <c r="Q2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4" spans="17:17" ht="17.100000000000001" customHeight="1" x14ac:dyDescent="0.25">
      <c r="Q2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5" spans="17:17" ht="17.100000000000001" customHeight="1" x14ac:dyDescent="0.25">
      <c r="Q2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6" spans="17:17" ht="17.100000000000001" customHeight="1" x14ac:dyDescent="0.25">
      <c r="Q2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7" spans="17:17" ht="17.100000000000001" customHeight="1" x14ac:dyDescent="0.25">
      <c r="Q2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8" spans="17:17" ht="17.100000000000001" customHeight="1" x14ac:dyDescent="0.25">
      <c r="Q2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9" spans="17:17" ht="17.100000000000001" customHeight="1" x14ac:dyDescent="0.25">
      <c r="Q2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0" spans="17:17" ht="17.100000000000001" customHeight="1" x14ac:dyDescent="0.25">
      <c r="Q2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1" spans="17:17" ht="17.100000000000001" customHeight="1" x14ac:dyDescent="0.25">
      <c r="Q2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2" spans="17:17" ht="17.100000000000001" customHeight="1" x14ac:dyDescent="0.25">
      <c r="Q2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3" spans="17:17" ht="17.100000000000001" customHeight="1" x14ac:dyDescent="0.25">
      <c r="Q2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4" spans="17:17" ht="17.100000000000001" customHeight="1" x14ac:dyDescent="0.25">
      <c r="Q2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5" spans="17:17" ht="17.100000000000001" customHeight="1" x14ac:dyDescent="0.25">
      <c r="Q2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6" spans="17:17" ht="17.100000000000001" customHeight="1" x14ac:dyDescent="0.25">
      <c r="Q2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7" spans="17:17" ht="17.100000000000001" customHeight="1" x14ac:dyDescent="0.25">
      <c r="Q2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8" spans="17:17" ht="17.100000000000001" customHeight="1" x14ac:dyDescent="0.25">
      <c r="Q2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9" spans="17:17" ht="17.100000000000001" customHeight="1" x14ac:dyDescent="0.25">
      <c r="Q2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0" spans="17:17" ht="17.100000000000001" customHeight="1" x14ac:dyDescent="0.25">
      <c r="Q2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1" spans="17:17" ht="17.100000000000001" customHeight="1" x14ac:dyDescent="0.25">
      <c r="Q2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2" spans="17:17" ht="17.100000000000001" customHeight="1" x14ac:dyDescent="0.25">
      <c r="Q2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3" spans="17:17" ht="17.100000000000001" customHeight="1" x14ac:dyDescent="0.25">
      <c r="Q2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4" spans="17:17" ht="17.100000000000001" customHeight="1" x14ac:dyDescent="0.25">
      <c r="Q2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5" spans="17:17" ht="17.100000000000001" customHeight="1" x14ac:dyDescent="0.25">
      <c r="Q2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6" spans="17:17" ht="17.100000000000001" customHeight="1" x14ac:dyDescent="0.25">
      <c r="Q2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7" spans="17:17" ht="17.100000000000001" customHeight="1" x14ac:dyDescent="0.25">
      <c r="Q2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8" spans="17:17" ht="17.100000000000001" customHeight="1" x14ac:dyDescent="0.25">
      <c r="Q2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9" spans="17:17" ht="17.100000000000001" customHeight="1" x14ac:dyDescent="0.25">
      <c r="Q2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0" spans="17:17" ht="17.100000000000001" customHeight="1" x14ac:dyDescent="0.25">
      <c r="Q2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1" spans="17:17" ht="17.100000000000001" customHeight="1" x14ac:dyDescent="0.25">
      <c r="Q2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2" spans="17:17" ht="17.100000000000001" customHeight="1" x14ac:dyDescent="0.25">
      <c r="Q2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3" spans="17:17" ht="17.100000000000001" customHeight="1" x14ac:dyDescent="0.25">
      <c r="Q2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4" spans="17:17" ht="17.100000000000001" customHeight="1" x14ac:dyDescent="0.25">
      <c r="Q2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5" spans="17:17" ht="17.100000000000001" customHeight="1" x14ac:dyDescent="0.25">
      <c r="Q2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6" spans="17:17" ht="17.100000000000001" customHeight="1" x14ac:dyDescent="0.25">
      <c r="Q2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7" spans="17:17" ht="17.100000000000001" customHeight="1" x14ac:dyDescent="0.25">
      <c r="Q2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8" spans="17:17" ht="17.100000000000001" customHeight="1" x14ac:dyDescent="0.25">
      <c r="Q2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9" spans="17:17" ht="17.100000000000001" customHeight="1" x14ac:dyDescent="0.25">
      <c r="Q2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0" spans="17:17" ht="17.100000000000001" customHeight="1" x14ac:dyDescent="0.25">
      <c r="Q2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1" spans="17:17" ht="17.100000000000001" customHeight="1" x14ac:dyDescent="0.25">
      <c r="Q2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2" spans="17:17" ht="17.100000000000001" customHeight="1" x14ac:dyDescent="0.25">
      <c r="Q2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3" spans="17:17" ht="17.100000000000001" customHeight="1" x14ac:dyDescent="0.25">
      <c r="Q2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4" spans="17:17" ht="17.100000000000001" customHeight="1" x14ac:dyDescent="0.25">
      <c r="Q2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5" spans="17:17" ht="17.100000000000001" customHeight="1" x14ac:dyDescent="0.25">
      <c r="Q2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6" spans="17:17" ht="17.100000000000001" customHeight="1" x14ac:dyDescent="0.25">
      <c r="Q2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7" spans="17:17" ht="17.100000000000001" customHeight="1" x14ac:dyDescent="0.25">
      <c r="Q2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8" spans="17:17" ht="17.100000000000001" customHeight="1" x14ac:dyDescent="0.25">
      <c r="Q2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9" spans="17:17" ht="17.100000000000001" customHeight="1" x14ac:dyDescent="0.25">
      <c r="Q2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0" spans="17:17" ht="17.100000000000001" customHeight="1" x14ac:dyDescent="0.25">
      <c r="Q2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1" spans="17:17" ht="17.100000000000001" customHeight="1" x14ac:dyDescent="0.25">
      <c r="Q2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2" spans="17:17" ht="17.100000000000001" customHeight="1" x14ac:dyDescent="0.25">
      <c r="Q2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3" spans="17:17" ht="17.100000000000001" customHeight="1" x14ac:dyDescent="0.25">
      <c r="Q2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4" spans="17:17" ht="17.100000000000001" customHeight="1" x14ac:dyDescent="0.25">
      <c r="Q2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5" spans="17:17" ht="17.100000000000001" customHeight="1" x14ac:dyDescent="0.25">
      <c r="Q2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6" spans="17:17" ht="17.100000000000001" customHeight="1" x14ac:dyDescent="0.25">
      <c r="Q2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7" spans="17:17" ht="17.100000000000001" customHeight="1" x14ac:dyDescent="0.25">
      <c r="Q2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8" spans="17:17" ht="17.100000000000001" customHeight="1" x14ac:dyDescent="0.25">
      <c r="Q2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9" spans="17:17" ht="17.100000000000001" customHeight="1" x14ac:dyDescent="0.25">
      <c r="Q2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0" spans="17:17" ht="17.100000000000001" customHeight="1" x14ac:dyDescent="0.25">
      <c r="Q2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1" spans="17:17" ht="17.100000000000001" customHeight="1" x14ac:dyDescent="0.25">
      <c r="Q2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2" spans="17:17" ht="17.100000000000001" customHeight="1" x14ac:dyDescent="0.25">
      <c r="Q2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3" spans="17:17" ht="17.100000000000001" customHeight="1" x14ac:dyDescent="0.25">
      <c r="Q2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4" spans="17:17" ht="17.100000000000001" customHeight="1" x14ac:dyDescent="0.25">
      <c r="Q2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5" spans="17:17" ht="17.100000000000001" customHeight="1" x14ac:dyDescent="0.25">
      <c r="Q2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6" spans="17:17" ht="17.100000000000001" customHeight="1" x14ac:dyDescent="0.25">
      <c r="Q2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7" spans="17:17" ht="17.100000000000001" customHeight="1" x14ac:dyDescent="0.25">
      <c r="Q2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8" spans="17:17" ht="17.100000000000001" customHeight="1" x14ac:dyDescent="0.25">
      <c r="Q2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9" spans="17:17" ht="17.100000000000001" customHeight="1" x14ac:dyDescent="0.25">
      <c r="Q2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0" spans="17:17" ht="17.100000000000001" customHeight="1" x14ac:dyDescent="0.25">
      <c r="Q2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1" spans="17:17" ht="17.100000000000001" customHeight="1" x14ac:dyDescent="0.25">
      <c r="Q2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2" spans="17:17" ht="17.100000000000001" customHeight="1" x14ac:dyDescent="0.25">
      <c r="Q2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3" spans="17:17" ht="17.100000000000001" customHeight="1" x14ac:dyDescent="0.25">
      <c r="Q2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4" spans="17:17" ht="17.100000000000001" customHeight="1" x14ac:dyDescent="0.25">
      <c r="Q2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5" spans="17:17" ht="17.100000000000001" customHeight="1" x14ac:dyDescent="0.25">
      <c r="Q2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6" spans="17:17" ht="17.100000000000001" customHeight="1" x14ac:dyDescent="0.25">
      <c r="Q2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7" spans="17:17" ht="17.100000000000001" customHeight="1" x14ac:dyDescent="0.25">
      <c r="Q2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8" spans="17:17" ht="17.100000000000001" customHeight="1" x14ac:dyDescent="0.25">
      <c r="Q2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9" spans="17:17" ht="17.100000000000001" customHeight="1" x14ac:dyDescent="0.25">
      <c r="Q2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0" spans="17:17" ht="17.100000000000001" customHeight="1" x14ac:dyDescent="0.25">
      <c r="Q2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1" spans="17:17" ht="17.100000000000001" customHeight="1" x14ac:dyDescent="0.25">
      <c r="Q2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2" spans="17:17" ht="17.100000000000001" customHeight="1" x14ac:dyDescent="0.25">
      <c r="Q2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3" spans="17:17" ht="17.100000000000001" customHeight="1" x14ac:dyDescent="0.25">
      <c r="Q2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4" spans="17:17" ht="17.100000000000001" customHeight="1" x14ac:dyDescent="0.25">
      <c r="Q2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5" spans="17:17" ht="17.100000000000001" customHeight="1" x14ac:dyDescent="0.25">
      <c r="Q2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6" spans="17:17" ht="17.100000000000001" customHeight="1" x14ac:dyDescent="0.25">
      <c r="Q2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7" spans="17:17" ht="17.100000000000001" customHeight="1" x14ac:dyDescent="0.25">
      <c r="Q2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8" spans="17:17" ht="17.100000000000001" customHeight="1" x14ac:dyDescent="0.25">
      <c r="Q2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9" spans="17:17" ht="17.100000000000001" customHeight="1" x14ac:dyDescent="0.25">
      <c r="Q2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0" spans="17:17" ht="17.100000000000001" customHeight="1" x14ac:dyDescent="0.25">
      <c r="Q2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1" spans="17:17" ht="17.100000000000001" customHeight="1" x14ac:dyDescent="0.25">
      <c r="Q2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2" spans="17:17" ht="17.100000000000001" customHeight="1" x14ac:dyDescent="0.25">
      <c r="Q2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3" spans="17:17" ht="17.100000000000001" customHeight="1" x14ac:dyDescent="0.25">
      <c r="Q2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4" spans="17:17" ht="17.100000000000001" customHeight="1" x14ac:dyDescent="0.25">
      <c r="Q2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5" spans="17:17" ht="17.100000000000001" customHeight="1" x14ac:dyDescent="0.25">
      <c r="Q2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6" spans="17:17" ht="17.100000000000001" customHeight="1" x14ac:dyDescent="0.25">
      <c r="Q2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7" spans="17:17" ht="17.100000000000001" customHeight="1" x14ac:dyDescent="0.25">
      <c r="Q2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8" spans="17:17" ht="17.100000000000001" customHeight="1" x14ac:dyDescent="0.25">
      <c r="Q2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9" spans="17:17" ht="17.100000000000001" customHeight="1" x14ac:dyDescent="0.25">
      <c r="Q2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0" spans="17:17" ht="17.100000000000001" customHeight="1" x14ac:dyDescent="0.25">
      <c r="Q2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1" spans="17:17" ht="17.100000000000001" customHeight="1" x14ac:dyDescent="0.25">
      <c r="Q2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2" spans="17:17" ht="17.100000000000001" customHeight="1" x14ac:dyDescent="0.25">
      <c r="Q2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3" spans="17:17" ht="17.100000000000001" customHeight="1" x14ac:dyDescent="0.25">
      <c r="Q2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4" spans="17:17" ht="17.100000000000001" customHeight="1" x14ac:dyDescent="0.25">
      <c r="Q2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5" spans="17:17" ht="17.100000000000001" customHeight="1" x14ac:dyDescent="0.25">
      <c r="Q2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6" spans="17:17" ht="17.100000000000001" customHeight="1" x14ac:dyDescent="0.25">
      <c r="Q2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7" spans="17:17" ht="17.100000000000001" customHeight="1" x14ac:dyDescent="0.25">
      <c r="Q2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8" spans="17:17" ht="17.100000000000001" customHeight="1" x14ac:dyDescent="0.25">
      <c r="Q2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9" spans="17:17" ht="17.100000000000001" customHeight="1" x14ac:dyDescent="0.25">
      <c r="Q2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0" spans="17:17" ht="17.100000000000001" customHeight="1" x14ac:dyDescent="0.25">
      <c r="Q2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1" spans="17:17" ht="17.100000000000001" customHeight="1" x14ac:dyDescent="0.25">
      <c r="Q2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2" spans="17:17" ht="17.100000000000001" customHeight="1" x14ac:dyDescent="0.25">
      <c r="Q2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3" spans="17:17" ht="17.100000000000001" customHeight="1" x14ac:dyDescent="0.25">
      <c r="Q2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4" spans="17:17" ht="17.100000000000001" customHeight="1" x14ac:dyDescent="0.25">
      <c r="Q2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5" spans="17:17" ht="17.100000000000001" customHeight="1" x14ac:dyDescent="0.25">
      <c r="Q2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6" spans="17:17" ht="17.100000000000001" customHeight="1" x14ac:dyDescent="0.25">
      <c r="Q2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7" spans="17:17" ht="17.100000000000001" customHeight="1" x14ac:dyDescent="0.25">
      <c r="Q2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8" spans="17:17" ht="17.100000000000001" customHeight="1" x14ac:dyDescent="0.25">
      <c r="Q2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9" spans="17:17" ht="17.100000000000001" customHeight="1" x14ac:dyDescent="0.25">
      <c r="Q2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0" spans="17:17" ht="17.100000000000001" customHeight="1" x14ac:dyDescent="0.25">
      <c r="Q2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1" spans="17:17" ht="17.100000000000001" customHeight="1" x14ac:dyDescent="0.25">
      <c r="Q2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2" spans="17:17" ht="17.100000000000001" customHeight="1" x14ac:dyDescent="0.25">
      <c r="Q2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3" spans="17:17" ht="17.100000000000001" customHeight="1" x14ac:dyDescent="0.25">
      <c r="Q2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4" spans="17:17" ht="17.100000000000001" customHeight="1" x14ac:dyDescent="0.25">
      <c r="Q2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5" spans="17:17" ht="17.100000000000001" customHeight="1" x14ac:dyDescent="0.25">
      <c r="Q2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6" spans="17:17" ht="17.100000000000001" customHeight="1" x14ac:dyDescent="0.25">
      <c r="Q2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7" spans="17:17" ht="17.100000000000001" customHeight="1" x14ac:dyDescent="0.25">
      <c r="Q2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8" spans="17:17" ht="17.100000000000001" customHeight="1" x14ac:dyDescent="0.25">
      <c r="Q2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9" spans="17:17" ht="17.100000000000001" customHeight="1" x14ac:dyDescent="0.25">
      <c r="Q2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0" spans="17:17" ht="17.100000000000001" customHeight="1" x14ac:dyDescent="0.25">
      <c r="Q2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1" spans="17:17" ht="17.100000000000001" customHeight="1" x14ac:dyDescent="0.25">
      <c r="Q2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2" spans="17:17" ht="17.100000000000001" customHeight="1" x14ac:dyDescent="0.25">
      <c r="Q2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3" spans="17:17" ht="17.100000000000001" customHeight="1" x14ac:dyDescent="0.25">
      <c r="Q2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4" spans="17:17" ht="17.100000000000001" customHeight="1" x14ac:dyDescent="0.25">
      <c r="Q2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5" spans="17:17" ht="17.100000000000001" customHeight="1" x14ac:dyDescent="0.25">
      <c r="Q2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6" spans="17:17" ht="17.100000000000001" customHeight="1" x14ac:dyDescent="0.25">
      <c r="Q2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7" spans="17:17" ht="17.100000000000001" customHeight="1" x14ac:dyDescent="0.25">
      <c r="Q2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8" spans="17:17" ht="17.100000000000001" customHeight="1" x14ac:dyDescent="0.25">
      <c r="Q2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9" spans="17:17" ht="17.100000000000001" customHeight="1" x14ac:dyDescent="0.25">
      <c r="Q2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0" spans="17:17" ht="17.100000000000001" customHeight="1" x14ac:dyDescent="0.25">
      <c r="Q2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1" spans="17:17" ht="17.100000000000001" customHeight="1" x14ac:dyDescent="0.25">
      <c r="Q2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2" spans="17:17" ht="17.100000000000001" customHeight="1" x14ac:dyDescent="0.25">
      <c r="Q2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3" spans="17:17" ht="17.100000000000001" customHeight="1" x14ac:dyDescent="0.25">
      <c r="Q2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4" spans="17:17" ht="17.100000000000001" customHeight="1" x14ac:dyDescent="0.25">
      <c r="Q2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5" spans="17:17" ht="17.100000000000001" customHeight="1" x14ac:dyDescent="0.25">
      <c r="Q2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6" spans="17:17" ht="17.100000000000001" customHeight="1" x14ac:dyDescent="0.25">
      <c r="Q2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7" spans="17:17" ht="17.100000000000001" customHeight="1" x14ac:dyDescent="0.25">
      <c r="Q2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8" spans="17:17" ht="17.100000000000001" customHeight="1" x14ac:dyDescent="0.25">
      <c r="Q2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9" spans="17:17" ht="17.100000000000001" customHeight="1" x14ac:dyDescent="0.25">
      <c r="Q2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0" spans="17:17" ht="17.100000000000001" customHeight="1" x14ac:dyDescent="0.25">
      <c r="Q2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1" spans="17:17" ht="17.100000000000001" customHeight="1" x14ac:dyDescent="0.25">
      <c r="Q2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2" spans="17:17" ht="17.100000000000001" customHeight="1" x14ac:dyDescent="0.25">
      <c r="Q2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3" spans="17:17" ht="17.100000000000001" customHeight="1" x14ac:dyDescent="0.25">
      <c r="Q2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4" spans="17:17" ht="17.100000000000001" customHeight="1" x14ac:dyDescent="0.25">
      <c r="Q2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5" spans="17:17" ht="17.100000000000001" customHeight="1" x14ac:dyDescent="0.25">
      <c r="Q2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6" spans="17:17" ht="17.100000000000001" customHeight="1" x14ac:dyDescent="0.25">
      <c r="Q2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7" spans="17:17" ht="17.100000000000001" customHeight="1" x14ac:dyDescent="0.25">
      <c r="Q2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8" spans="17:17" ht="17.100000000000001" customHeight="1" x14ac:dyDescent="0.25">
      <c r="Q2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9" spans="17:17" ht="17.100000000000001" customHeight="1" x14ac:dyDescent="0.25">
      <c r="Q2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0" spans="17:17" ht="17.100000000000001" customHeight="1" x14ac:dyDescent="0.25">
      <c r="Q2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1" spans="17:17" ht="17.100000000000001" customHeight="1" x14ac:dyDescent="0.25">
      <c r="Q2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2" spans="17:17" ht="17.100000000000001" customHeight="1" x14ac:dyDescent="0.25">
      <c r="Q2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3" spans="17:17" ht="17.100000000000001" customHeight="1" x14ac:dyDescent="0.25">
      <c r="Q2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4" spans="17:17" ht="17.100000000000001" customHeight="1" x14ac:dyDescent="0.25">
      <c r="Q2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5" spans="17:17" ht="17.100000000000001" customHeight="1" x14ac:dyDescent="0.25">
      <c r="Q2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6" spans="17:17" ht="17.100000000000001" customHeight="1" x14ac:dyDescent="0.25">
      <c r="Q2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7" spans="17:17" ht="17.100000000000001" customHeight="1" x14ac:dyDescent="0.25">
      <c r="Q2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8" spans="17:17" ht="17.100000000000001" customHeight="1" x14ac:dyDescent="0.25">
      <c r="Q2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9" spans="17:17" ht="17.100000000000001" customHeight="1" x14ac:dyDescent="0.25">
      <c r="Q2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0" spans="17:17" ht="17.100000000000001" customHeight="1" x14ac:dyDescent="0.25">
      <c r="Q2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1" spans="17:17" ht="17.100000000000001" customHeight="1" x14ac:dyDescent="0.25">
      <c r="Q2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2" spans="17:17" ht="17.100000000000001" customHeight="1" x14ac:dyDescent="0.25">
      <c r="Q2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3" spans="17:17" ht="17.100000000000001" customHeight="1" x14ac:dyDescent="0.25">
      <c r="Q2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4" spans="17:17" ht="17.100000000000001" customHeight="1" x14ac:dyDescent="0.25">
      <c r="Q2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5" spans="17:17" ht="17.100000000000001" customHeight="1" x14ac:dyDescent="0.25">
      <c r="Q2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6" spans="17:17" ht="17.100000000000001" customHeight="1" x14ac:dyDescent="0.25">
      <c r="Q2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7" spans="17:17" ht="17.100000000000001" customHeight="1" x14ac:dyDescent="0.25">
      <c r="Q2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8" spans="17:17" ht="17.100000000000001" customHeight="1" x14ac:dyDescent="0.25">
      <c r="Q2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9" spans="17:17" ht="17.100000000000001" customHeight="1" x14ac:dyDescent="0.25">
      <c r="Q2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0" spans="17:17" ht="17.100000000000001" customHeight="1" x14ac:dyDescent="0.25">
      <c r="Q2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1" spans="17:17" ht="17.100000000000001" customHeight="1" x14ac:dyDescent="0.25">
      <c r="Q2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2" spans="17:17" ht="17.100000000000001" customHeight="1" x14ac:dyDescent="0.25">
      <c r="Q2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3" spans="17:17" ht="17.100000000000001" customHeight="1" x14ac:dyDescent="0.25">
      <c r="Q2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4" spans="17:17" ht="17.100000000000001" customHeight="1" x14ac:dyDescent="0.25">
      <c r="Q2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5" spans="17:17" ht="17.100000000000001" customHeight="1" x14ac:dyDescent="0.25">
      <c r="Q2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6" spans="17:17" ht="17.100000000000001" customHeight="1" x14ac:dyDescent="0.25">
      <c r="Q2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7" spans="17:17" ht="17.100000000000001" customHeight="1" x14ac:dyDescent="0.25">
      <c r="Q2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8" spans="17:17" ht="17.100000000000001" customHeight="1" x14ac:dyDescent="0.25">
      <c r="Q2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9" spans="17:17" ht="17.100000000000001" customHeight="1" x14ac:dyDescent="0.25">
      <c r="Q2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0" spans="17:17" ht="17.100000000000001" customHeight="1" x14ac:dyDescent="0.25">
      <c r="Q2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1" spans="17:17" ht="17.100000000000001" customHeight="1" x14ac:dyDescent="0.25">
      <c r="Q2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2" spans="17:17" ht="17.100000000000001" customHeight="1" x14ac:dyDescent="0.25">
      <c r="Q2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3" spans="17:17" ht="17.100000000000001" customHeight="1" x14ac:dyDescent="0.25">
      <c r="Q2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4" spans="17:17" ht="17.100000000000001" customHeight="1" x14ac:dyDescent="0.25">
      <c r="Q2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5" spans="17:17" ht="17.100000000000001" customHeight="1" x14ac:dyDescent="0.25">
      <c r="Q2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6" spans="17:17" ht="17.100000000000001" customHeight="1" x14ac:dyDescent="0.25">
      <c r="Q2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7" spans="17:17" ht="17.100000000000001" customHeight="1" x14ac:dyDescent="0.25">
      <c r="Q2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8" spans="17:17" ht="17.100000000000001" customHeight="1" x14ac:dyDescent="0.25">
      <c r="Q2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9" spans="17:17" ht="17.100000000000001" customHeight="1" x14ac:dyDescent="0.25">
      <c r="Q2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0" spans="17:17" ht="17.100000000000001" customHeight="1" x14ac:dyDescent="0.25">
      <c r="Q2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1" spans="17:17" ht="17.100000000000001" customHeight="1" x14ac:dyDescent="0.25">
      <c r="Q2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2" spans="17:17" ht="17.100000000000001" customHeight="1" x14ac:dyDescent="0.25">
      <c r="Q2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3" spans="17:17" ht="17.100000000000001" customHeight="1" x14ac:dyDescent="0.25">
      <c r="Q2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4" spans="17:17" ht="17.100000000000001" customHeight="1" x14ac:dyDescent="0.25">
      <c r="Q2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5" spans="17:17" ht="17.100000000000001" customHeight="1" x14ac:dyDescent="0.25">
      <c r="Q2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6" spans="17:17" ht="17.100000000000001" customHeight="1" x14ac:dyDescent="0.25">
      <c r="Q2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7" spans="17:17" ht="17.100000000000001" customHeight="1" x14ac:dyDescent="0.25">
      <c r="Q2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8" spans="17:17" ht="17.100000000000001" customHeight="1" x14ac:dyDescent="0.25">
      <c r="Q2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9" spans="17:17" ht="17.100000000000001" customHeight="1" x14ac:dyDescent="0.25">
      <c r="Q2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0" spans="17:17" ht="17.100000000000001" customHeight="1" x14ac:dyDescent="0.25">
      <c r="Q2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1" spans="17:17" ht="17.100000000000001" customHeight="1" x14ac:dyDescent="0.25">
      <c r="Q2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2" spans="17:17" ht="17.100000000000001" customHeight="1" x14ac:dyDescent="0.25">
      <c r="Q2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3" spans="17:17" ht="17.100000000000001" customHeight="1" x14ac:dyDescent="0.25">
      <c r="Q2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4" spans="17:17" ht="17.100000000000001" customHeight="1" x14ac:dyDescent="0.25">
      <c r="Q2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5" spans="17:17" ht="17.100000000000001" customHeight="1" x14ac:dyDescent="0.25">
      <c r="Q2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6" spans="17:17" ht="17.100000000000001" customHeight="1" x14ac:dyDescent="0.25">
      <c r="Q2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7" spans="17:17" ht="17.100000000000001" customHeight="1" x14ac:dyDescent="0.25">
      <c r="Q2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8" spans="17:17" ht="17.100000000000001" customHeight="1" x14ac:dyDescent="0.25">
      <c r="Q2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9" spans="17:17" ht="17.100000000000001" customHeight="1" x14ac:dyDescent="0.25">
      <c r="Q2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0" spans="17:17" ht="17.100000000000001" customHeight="1" x14ac:dyDescent="0.25">
      <c r="Q2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1" spans="17:17" ht="17.100000000000001" customHeight="1" x14ac:dyDescent="0.25">
      <c r="Q2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2" spans="17:17" ht="17.100000000000001" customHeight="1" x14ac:dyDescent="0.25">
      <c r="Q2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3" spans="17:17" ht="17.100000000000001" customHeight="1" x14ac:dyDescent="0.25">
      <c r="Q2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4" spans="17:17" ht="17.100000000000001" customHeight="1" x14ac:dyDescent="0.25">
      <c r="Q2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5" spans="17:17" ht="17.100000000000001" customHeight="1" x14ac:dyDescent="0.25">
      <c r="Q2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6" spans="17:17" ht="17.100000000000001" customHeight="1" x14ac:dyDescent="0.25">
      <c r="Q2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7" spans="17:17" ht="17.100000000000001" customHeight="1" x14ac:dyDescent="0.25">
      <c r="Q2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8" spans="17:17" ht="17.100000000000001" customHeight="1" x14ac:dyDescent="0.25">
      <c r="Q2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9" spans="17:17" ht="17.100000000000001" customHeight="1" x14ac:dyDescent="0.25">
      <c r="Q2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0" spans="17:17" ht="17.100000000000001" customHeight="1" x14ac:dyDescent="0.25">
      <c r="Q2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1" spans="17:17" ht="17.100000000000001" customHeight="1" x14ac:dyDescent="0.25">
      <c r="Q2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2" spans="17:17" ht="17.100000000000001" customHeight="1" x14ac:dyDescent="0.25">
      <c r="Q2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3" spans="17:17" ht="17.100000000000001" customHeight="1" x14ac:dyDescent="0.25">
      <c r="Q2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4" spans="17:17" ht="17.100000000000001" customHeight="1" x14ac:dyDescent="0.25">
      <c r="Q2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5" spans="17:17" ht="17.100000000000001" customHeight="1" x14ac:dyDescent="0.25">
      <c r="Q2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6" spans="17:17" ht="17.100000000000001" customHeight="1" x14ac:dyDescent="0.25">
      <c r="Q2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7" spans="17:17" ht="17.100000000000001" customHeight="1" x14ac:dyDescent="0.25">
      <c r="Q2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8" spans="17:17" ht="17.100000000000001" customHeight="1" x14ac:dyDescent="0.25">
      <c r="Q2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9" spans="17:17" ht="17.100000000000001" customHeight="1" x14ac:dyDescent="0.25">
      <c r="Q2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0" spans="17:17" ht="17.100000000000001" customHeight="1" x14ac:dyDescent="0.25">
      <c r="Q2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1" spans="17:17" ht="17.100000000000001" customHeight="1" x14ac:dyDescent="0.25">
      <c r="Q2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2" spans="17:17" ht="17.100000000000001" customHeight="1" x14ac:dyDescent="0.25">
      <c r="Q2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3" spans="17:17" ht="17.100000000000001" customHeight="1" x14ac:dyDescent="0.25">
      <c r="Q2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4" spans="17:17" ht="17.100000000000001" customHeight="1" x14ac:dyDescent="0.25">
      <c r="Q2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5" spans="17:17" ht="17.100000000000001" customHeight="1" x14ac:dyDescent="0.25">
      <c r="Q2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6" spans="17:17" ht="17.100000000000001" customHeight="1" x14ac:dyDescent="0.25">
      <c r="Q2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7" spans="17:17" ht="17.100000000000001" customHeight="1" x14ac:dyDescent="0.25">
      <c r="Q2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8" spans="17:17" ht="17.100000000000001" customHeight="1" x14ac:dyDescent="0.25">
      <c r="Q2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9" spans="17:17" ht="17.100000000000001" customHeight="1" x14ac:dyDescent="0.25">
      <c r="Q2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0" spans="17:17" ht="17.100000000000001" customHeight="1" x14ac:dyDescent="0.25">
      <c r="Q2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1" spans="17:17" ht="17.100000000000001" customHeight="1" x14ac:dyDescent="0.25">
      <c r="Q2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2" spans="17:17" ht="17.100000000000001" customHeight="1" x14ac:dyDescent="0.25">
      <c r="Q2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3" spans="17:17" ht="17.100000000000001" customHeight="1" x14ac:dyDescent="0.25">
      <c r="Q2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4" spans="17:17" ht="17.100000000000001" customHeight="1" x14ac:dyDescent="0.25">
      <c r="Q2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5" spans="17:17" ht="17.100000000000001" customHeight="1" x14ac:dyDescent="0.25">
      <c r="Q2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6" spans="17:17" ht="17.100000000000001" customHeight="1" x14ac:dyDescent="0.25">
      <c r="Q2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7" spans="17:17" ht="17.100000000000001" customHeight="1" x14ac:dyDescent="0.25">
      <c r="Q2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8" spans="17:17" ht="17.100000000000001" customHeight="1" x14ac:dyDescent="0.25">
      <c r="Q2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9" spans="17:17" ht="17.100000000000001" customHeight="1" x14ac:dyDescent="0.25">
      <c r="Q2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0" spans="17:17" ht="17.100000000000001" customHeight="1" x14ac:dyDescent="0.25">
      <c r="Q2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1" spans="17:17" ht="17.100000000000001" customHeight="1" x14ac:dyDescent="0.25">
      <c r="Q2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2" spans="17:17" ht="17.100000000000001" customHeight="1" x14ac:dyDescent="0.25">
      <c r="Q2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3" spans="17:17" ht="17.100000000000001" customHeight="1" x14ac:dyDescent="0.25">
      <c r="Q2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4" spans="17:17" ht="17.100000000000001" customHeight="1" x14ac:dyDescent="0.25">
      <c r="Q2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5" spans="17:17" ht="17.100000000000001" customHeight="1" x14ac:dyDescent="0.25">
      <c r="Q2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6" spans="17:17" ht="17.100000000000001" customHeight="1" x14ac:dyDescent="0.25">
      <c r="Q2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7" spans="17:17" ht="17.100000000000001" customHeight="1" x14ac:dyDescent="0.25">
      <c r="Q2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8" spans="17:17" ht="17.100000000000001" customHeight="1" x14ac:dyDescent="0.25">
      <c r="Q2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9" spans="17:17" ht="17.100000000000001" customHeight="1" x14ac:dyDescent="0.25">
      <c r="Q2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0" spans="17:17" ht="17.100000000000001" customHeight="1" x14ac:dyDescent="0.25">
      <c r="Q2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1" spans="17:17" ht="17.100000000000001" customHeight="1" x14ac:dyDescent="0.25">
      <c r="Q2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2" spans="17:17" ht="17.100000000000001" customHeight="1" x14ac:dyDescent="0.25">
      <c r="Q2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3" spans="17:17" ht="17.100000000000001" customHeight="1" x14ac:dyDescent="0.25">
      <c r="Q2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4" spans="17:17" ht="17.100000000000001" customHeight="1" x14ac:dyDescent="0.25">
      <c r="Q2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5" spans="17:17" ht="17.100000000000001" customHeight="1" x14ac:dyDescent="0.25">
      <c r="Q2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6" spans="17:17" ht="17.100000000000001" customHeight="1" x14ac:dyDescent="0.25">
      <c r="Q2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7" spans="17:17" ht="17.100000000000001" customHeight="1" x14ac:dyDescent="0.25">
      <c r="Q2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8" spans="17:17" ht="17.100000000000001" customHeight="1" x14ac:dyDescent="0.25">
      <c r="Q2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9" spans="17:17" ht="17.100000000000001" customHeight="1" x14ac:dyDescent="0.25">
      <c r="Q2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0" spans="17:17" ht="17.100000000000001" customHeight="1" x14ac:dyDescent="0.25">
      <c r="Q2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1" spans="17:17" ht="17.100000000000001" customHeight="1" x14ac:dyDescent="0.25">
      <c r="Q2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2" spans="17:17" ht="17.100000000000001" customHeight="1" x14ac:dyDescent="0.25">
      <c r="Q2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3" spans="17:17" ht="17.100000000000001" customHeight="1" x14ac:dyDescent="0.25">
      <c r="Q2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4" spans="17:17" ht="17.100000000000001" customHeight="1" x14ac:dyDescent="0.25">
      <c r="Q2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5" spans="17:17" ht="17.100000000000001" customHeight="1" x14ac:dyDescent="0.25">
      <c r="Q2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6" spans="17:17" ht="17.100000000000001" customHeight="1" x14ac:dyDescent="0.25">
      <c r="Q2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7" spans="17:17" ht="17.100000000000001" customHeight="1" x14ac:dyDescent="0.25">
      <c r="Q2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8" spans="17:17" ht="17.100000000000001" customHeight="1" x14ac:dyDescent="0.25">
      <c r="Q2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9" spans="17:17" ht="17.100000000000001" customHeight="1" x14ac:dyDescent="0.25">
      <c r="Q2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0" spans="17:17" ht="17.100000000000001" customHeight="1" x14ac:dyDescent="0.25">
      <c r="Q2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1" spans="17:17" ht="17.100000000000001" customHeight="1" x14ac:dyDescent="0.25">
      <c r="Q2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2" spans="17:17" ht="17.100000000000001" customHeight="1" x14ac:dyDescent="0.25">
      <c r="Q2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3" spans="17:17" ht="17.100000000000001" customHeight="1" x14ac:dyDescent="0.25">
      <c r="Q2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4" spans="17:17" ht="17.100000000000001" customHeight="1" x14ac:dyDescent="0.25">
      <c r="Q2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5" spans="17:17" ht="17.100000000000001" customHeight="1" x14ac:dyDescent="0.25">
      <c r="Q2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6" spans="17:17" ht="17.100000000000001" customHeight="1" x14ac:dyDescent="0.25">
      <c r="Q2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7" spans="17:17" ht="17.100000000000001" customHeight="1" x14ac:dyDescent="0.25">
      <c r="Q2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8" spans="17:17" ht="17.100000000000001" customHeight="1" x14ac:dyDescent="0.25">
      <c r="Q2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9" spans="17:17" ht="17.100000000000001" customHeight="1" x14ac:dyDescent="0.25">
      <c r="Q2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0" spans="17:17" ht="17.100000000000001" customHeight="1" x14ac:dyDescent="0.25">
      <c r="Q2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1" spans="17:17" ht="17.100000000000001" customHeight="1" x14ac:dyDescent="0.25">
      <c r="Q2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2" spans="17:17" ht="17.100000000000001" customHeight="1" x14ac:dyDescent="0.25">
      <c r="Q2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3" spans="17:17" ht="17.100000000000001" customHeight="1" x14ac:dyDescent="0.25">
      <c r="Q2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4" spans="17:17" ht="17.100000000000001" customHeight="1" x14ac:dyDescent="0.25">
      <c r="Q2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5" spans="17:17" ht="17.100000000000001" customHeight="1" x14ac:dyDescent="0.25">
      <c r="Q2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6" spans="17:17" ht="17.100000000000001" customHeight="1" x14ac:dyDescent="0.25">
      <c r="Q2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7" spans="17:17" ht="17.100000000000001" customHeight="1" x14ac:dyDescent="0.25">
      <c r="Q2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8" spans="17:17" ht="17.100000000000001" customHeight="1" x14ac:dyDescent="0.25">
      <c r="Q2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9" spans="17:17" ht="17.100000000000001" customHeight="1" x14ac:dyDescent="0.25">
      <c r="Q2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0" spans="17:17" ht="17.100000000000001" customHeight="1" x14ac:dyDescent="0.25">
      <c r="Q2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1" spans="17:17" ht="17.100000000000001" customHeight="1" x14ac:dyDescent="0.25">
      <c r="Q2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2" spans="17:17" ht="17.100000000000001" customHeight="1" x14ac:dyDescent="0.25">
      <c r="Q2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3" spans="17:17" ht="17.100000000000001" customHeight="1" x14ac:dyDescent="0.25">
      <c r="Q2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4" spans="17:17" ht="17.100000000000001" customHeight="1" x14ac:dyDescent="0.25">
      <c r="Q2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5" spans="17:17" ht="17.100000000000001" customHeight="1" x14ac:dyDescent="0.25">
      <c r="Q2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6" spans="17:17" ht="17.100000000000001" customHeight="1" x14ac:dyDescent="0.25">
      <c r="Q2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7" spans="17:17" ht="17.100000000000001" customHeight="1" x14ac:dyDescent="0.25">
      <c r="Q2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8" spans="17:17" ht="17.100000000000001" customHeight="1" x14ac:dyDescent="0.25">
      <c r="Q2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9" spans="17:17" ht="17.100000000000001" customHeight="1" x14ac:dyDescent="0.25">
      <c r="Q2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0" spans="17:17" ht="17.100000000000001" customHeight="1" x14ac:dyDescent="0.25">
      <c r="Q2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1" spans="17:17" ht="17.100000000000001" customHeight="1" x14ac:dyDescent="0.25">
      <c r="Q2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2" spans="17:17" ht="17.100000000000001" customHeight="1" x14ac:dyDescent="0.25">
      <c r="Q2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3" spans="17:17" ht="17.100000000000001" customHeight="1" x14ac:dyDescent="0.25">
      <c r="Q2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4" spans="17:17" ht="17.100000000000001" customHeight="1" x14ac:dyDescent="0.25">
      <c r="Q2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5" spans="17:17" ht="17.100000000000001" customHeight="1" x14ac:dyDescent="0.25">
      <c r="Q2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6" spans="17:17" ht="17.100000000000001" customHeight="1" x14ac:dyDescent="0.25">
      <c r="Q2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7" spans="17:17" ht="17.100000000000001" customHeight="1" x14ac:dyDescent="0.25">
      <c r="Q2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8" spans="17:17" ht="17.100000000000001" customHeight="1" x14ac:dyDescent="0.25">
      <c r="Q2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9" spans="17:17" ht="17.100000000000001" customHeight="1" x14ac:dyDescent="0.25">
      <c r="Q2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0" spans="17:17" ht="17.100000000000001" customHeight="1" x14ac:dyDescent="0.25">
      <c r="Q2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1" spans="17:17" ht="17.100000000000001" customHeight="1" x14ac:dyDescent="0.25">
      <c r="Q2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2" spans="17:17" ht="17.100000000000001" customHeight="1" x14ac:dyDescent="0.25">
      <c r="Q2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3" spans="17:17" ht="17.100000000000001" customHeight="1" x14ac:dyDescent="0.25">
      <c r="Q2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4" spans="17:17" ht="17.100000000000001" customHeight="1" x14ac:dyDescent="0.25">
      <c r="Q2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5" spans="17:17" ht="17.100000000000001" customHeight="1" x14ac:dyDescent="0.25">
      <c r="Q2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6" spans="17:17" ht="17.100000000000001" customHeight="1" x14ac:dyDescent="0.25">
      <c r="Q2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7" spans="17:17" ht="17.100000000000001" customHeight="1" x14ac:dyDescent="0.25">
      <c r="Q2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8" spans="17:17" ht="17.100000000000001" customHeight="1" x14ac:dyDescent="0.25">
      <c r="Q2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9" spans="17:17" ht="17.100000000000001" customHeight="1" x14ac:dyDescent="0.25">
      <c r="Q2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0" spans="17:17" ht="17.100000000000001" customHeight="1" x14ac:dyDescent="0.25">
      <c r="Q2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1" spans="17:17" ht="17.100000000000001" customHeight="1" x14ac:dyDescent="0.25">
      <c r="Q2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2" spans="17:17" ht="17.100000000000001" customHeight="1" x14ac:dyDescent="0.25">
      <c r="Q2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3" spans="17:17" ht="17.100000000000001" customHeight="1" x14ac:dyDescent="0.25">
      <c r="Q2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4" spans="17:17" ht="17.100000000000001" customHeight="1" x14ac:dyDescent="0.25">
      <c r="Q2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5" spans="17:17" ht="17.100000000000001" customHeight="1" x14ac:dyDescent="0.25">
      <c r="Q2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6" spans="17:17" ht="17.100000000000001" customHeight="1" x14ac:dyDescent="0.25">
      <c r="Q2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7" spans="17:17" ht="17.100000000000001" customHeight="1" x14ac:dyDescent="0.25">
      <c r="Q2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8" spans="17:17" ht="17.100000000000001" customHeight="1" x14ac:dyDescent="0.25">
      <c r="Q2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9" spans="17:17" ht="17.100000000000001" customHeight="1" x14ac:dyDescent="0.25">
      <c r="Q2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0" spans="17:17" ht="17.100000000000001" customHeight="1" x14ac:dyDescent="0.25">
      <c r="Q2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1" spans="17:17" ht="17.100000000000001" customHeight="1" x14ac:dyDescent="0.25">
      <c r="Q2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2" spans="17:17" ht="17.100000000000001" customHeight="1" x14ac:dyDescent="0.25">
      <c r="Q2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3" spans="17:17" ht="17.100000000000001" customHeight="1" x14ac:dyDescent="0.25">
      <c r="Q2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4" spans="17:17" ht="17.100000000000001" customHeight="1" x14ac:dyDescent="0.25">
      <c r="Q2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5" spans="17:17" ht="17.100000000000001" customHeight="1" x14ac:dyDescent="0.25">
      <c r="Q2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6" spans="17:17" ht="17.100000000000001" customHeight="1" x14ac:dyDescent="0.25">
      <c r="Q2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7" spans="17:17" ht="17.100000000000001" customHeight="1" x14ac:dyDescent="0.25">
      <c r="Q2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8" spans="17:17" ht="17.100000000000001" customHeight="1" x14ac:dyDescent="0.25">
      <c r="Q2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9" spans="17:17" ht="17.100000000000001" customHeight="1" x14ac:dyDescent="0.25">
      <c r="Q2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0" spans="17:17" ht="17.100000000000001" customHeight="1" x14ac:dyDescent="0.25">
      <c r="Q2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1" spans="17:17" ht="17.100000000000001" customHeight="1" x14ac:dyDescent="0.25">
      <c r="Q2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2" spans="17:17" ht="17.100000000000001" customHeight="1" x14ac:dyDescent="0.25">
      <c r="Q2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3" spans="17:17" ht="17.100000000000001" customHeight="1" x14ac:dyDescent="0.25">
      <c r="Q2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4" spans="17:17" ht="17.100000000000001" customHeight="1" x14ac:dyDescent="0.25">
      <c r="Q2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5" spans="17:17" ht="17.100000000000001" customHeight="1" x14ac:dyDescent="0.25">
      <c r="Q2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6" spans="17:17" ht="17.100000000000001" customHeight="1" x14ac:dyDescent="0.25">
      <c r="Q2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7" spans="17:17" ht="17.100000000000001" customHeight="1" x14ac:dyDescent="0.25">
      <c r="Q2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8" spans="17:17" ht="17.100000000000001" customHeight="1" x14ac:dyDescent="0.25">
      <c r="Q2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9" spans="17:17" ht="17.100000000000001" customHeight="1" x14ac:dyDescent="0.25">
      <c r="Q2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0" spans="17:17" ht="17.100000000000001" customHeight="1" x14ac:dyDescent="0.25">
      <c r="Q2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1" spans="17:17" ht="17.100000000000001" customHeight="1" x14ac:dyDescent="0.25">
      <c r="Q2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2" spans="17:17" ht="17.100000000000001" customHeight="1" x14ac:dyDescent="0.25">
      <c r="Q2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3" spans="17:17" ht="17.100000000000001" customHeight="1" x14ac:dyDescent="0.25">
      <c r="Q2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4" spans="17:17" ht="17.100000000000001" customHeight="1" x14ac:dyDescent="0.25">
      <c r="Q2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5" spans="17:17" ht="17.100000000000001" customHeight="1" x14ac:dyDescent="0.25">
      <c r="Q2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6" spans="17:17" ht="17.100000000000001" customHeight="1" x14ac:dyDescent="0.25">
      <c r="Q2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7" spans="17:17" ht="17.100000000000001" customHeight="1" x14ac:dyDescent="0.25">
      <c r="Q2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8" spans="17:17" ht="17.100000000000001" customHeight="1" x14ac:dyDescent="0.25">
      <c r="Q2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9" spans="17:17" ht="17.100000000000001" customHeight="1" x14ac:dyDescent="0.25">
      <c r="Q2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0" spans="17:17" ht="17.100000000000001" customHeight="1" x14ac:dyDescent="0.25">
      <c r="Q2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1" spans="17:17" ht="17.100000000000001" customHeight="1" x14ac:dyDescent="0.25">
      <c r="Q2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2" spans="17:17" ht="17.100000000000001" customHeight="1" x14ac:dyDescent="0.25">
      <c r="Q2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3" spans="17:17" ht="17.100000000000001" customHeight="1" x14ac:dyDescent="0.25">
      <c r="Q2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4" spans="17:17" ht="17.100000000000001" customHeight="1" x14ac:dyDescent="0.25">
      <c r="Q2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5" spans="17:17" ht="17.100000000000001" customHeight="1" x14ac:dyDescent="0.25">
      <c r="Q2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6" spans="17:17" ht="17.100000000000001" customHeight="1" x14ac:dyDescent="0.25">
      <c r="Q2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7" spans="17:17" ht="17.100000000000001" customHeight="1" x14ac:dyDescent="0.25">
      <c r="Q2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8" spans="17:17" ht="17.100000000000001" customHeight="1" x14ac:dyDescent="0.25">
      <c r="Q2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9" spans="17:17" ht="17.100000000000001" customHeight="1" x14ac:dyDescent="0.25">
      <c r="Q2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0" spans="17:17" ht="17.100000000000001" customHeight="1" x14ac:dyDescent="0.25">
      <c r="Q2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1" spans="17:17" ht="17.100000000000001" customHeight="1" x14ac:dyDescent="0.25">
      <c r="Q2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2" spans="17:17" ht="17.100000000000001" customHeight="1" x14ac:dyDescent="0.25">
      <c r="Q2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3" spans="17:17" ht="17.100000000000001" customHeight="1" x14ac:dyDescent="0.25">
      <c r="Q2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4" spans="17:17" ht="17.100000000000001" customHeight="1" x14ac:dyDescent="0.25">
      <c r="Q2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5" spans="17:17" ht="17.100000000000001" customHeight="1" x14ac:dyDescent="0.25">
      <c r="Q2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6" spans="17:17" ht="17.100000000000001" customHeight="1" x14ac:dyDescent="0.25">
      <c r="Q2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7" spans="17:17" ht="17.100000000000001" customHeight="1" x14ac:dyDescent="0.25">
      <c r="Q2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8" spans="17:17" ht="17.100000000000001" customHeight="1" x14ac:dyDescent="0.25">
      <c r="Q2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9" spans="17:17" ht="17.100000000000001" customHeight="1" x14ac:dyDescent="0.25">
      <c r="Q2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0" spans="17:17" ht="17.100000000000001" customHeight="1" x14ac:dyDescent="0.25">
      <c r="Q2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1" spans="17:17" ht="17.100000000000001" customHeight="1" x14ac:dyDescent="0.25">
      <c r="Q2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2" spans="17:17" ht="17.100000000000001" customHeight="1" x14ac:dyDescent="0.25">
      <c r="Q2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3" spans="17:17" ht="17.100000000000001" customHeight="1" x14ac:dyDescent="0.25">
      <c r="Q2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4" spans="17:17" ht="17.100000000000001" customHeight="1" x14ac:dyDescent="0.25">
      <c r="Q2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5" spans="17:17" ht="17.100000000000001" customHeight="1" x14ac:dyDescent="0.25">
      <c r="Q2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6" spans="17:17" ht="17.100000000000001" customHeight="1" x14ac:dyDescent="0.25">
      <c r="Q2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7" spans="17:17" ht="17.100000000000001" customHeight="1" x14ac:dyDescent="0.25">
      <c r="Q2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8" spans="17:17" ht="17.100000000000001" customHeight="1" x14ac:dyDescent="0.25">
      <c r="Q2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9" spans="17:17" ht="17.100000000000001" customHeight="1" x14ac:dyDescent="0.25">
      <c r="Q2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0" spans="17:17" ht="17.100000000000001" customHeight="1" x14ac:dyDescent="0.25">
      <c r="Q2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1" spans="17:17" ht="17.100000000000001" customHeight="1" x14ac:dyDescent="0.25">
      <c r="Q2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2" spans="17:17" ht="17.100000000000001" customHeight="1" x14ac:dyDescent="0.25">
      <c r="Q2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3" spans="17:17" ht="17.100000000000001" customHeight="1" x14ac:dyDescent="0.25">
      <c r="Q2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4" spans="17:17" ht="17.100000000000001" customHeight="1" x14ac:dyDescent="0.25">
      <c r="Q2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5" spans="17:17" ht="17.100000000000001" customHeight="1" x14ac:dyDescent="0.25">
      <c r="Q2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6" spans="17:17" ht="17.100000000000001" customHeight="1" x14ac:dyDescent="0.25">
      <c r="Q2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7" spans="17:17" ht="17.100000000000001" customHeight="1" x14ac:dyDescent="0.25">
      <c r="Q2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8" spans="17:17" ht="17.100000000000001" customHeight="1" x14ac:dyDescent="0.25">
      <c r="Q2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9" spans="17:17" ht="17.100000000000001" customHeight="1" x14ac:dyDescent="0.25">
      <c r="Q2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0" spans="17:17" ht="17.100000000000001" customHeight="1" x14ac:dyDescent="0.25">
      <c r="Q2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1" spans="17:17" ht="17.100000000000001" customHeight="1" x14ac:dyDescent="0.25">
      <c r="Q2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2" spans="17:17" ht="17.100000000000001" customHeight="1" x14ac:dyDescent="0.25">
      <c r="Q2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3" spans="17:17" ht="17.100000000000001" customHeight="1" x14ac:dyDescent="0.25">
      <c r="Q2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4" spans="17:17" ht="17.100000000000001" customHeight="1" x14ac:dyDescent="0.25">
      <c r="Q2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5" spans="17:17" ht="17.100000000000001" customHeight="1" x14ac:dyDescent="0.25">
      <c r="Q2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6" spans="17:17" ht="17.100000000000001" customHeight="1" x14ac:dyDescent="0.25">
      <c r="Q2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7" spans="17:17" ht="17.100000000000001" customHeight="1" x14ac:dyDescent="0.25">
      <c r="Q2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8" spans="17:17" ht="17.100000000000001" customHeight="1" x14ac:dyDescent="0.25">
      <c r="Q2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9" spans="17:17" ht="17.100000000000001" customHeight="1" x14ac:dyDescent="0.25">
      <c r="Q2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0" spans="17:17" ht="17.100000000000001" customHeight="1" x14ac:dyDescent="0.25">
      <c r="Q2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1" spans="17:17" ht="17.100000000000001" customHeight="1" x14ac:dyDescent="0.25">
      <c r="Q2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2" spans="17:17" ht="17.100000000000001" customHeight="1" x14ac:dyDescent="0.25">
      <c r="Q2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3" spans="17:17" ht="17.100000000000001" customHeight="1" x14ac:dyDescent="0.25">
      <c r="Q2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4" spans="17:17" ht="17.100000000000001" customHeight="1" x14ac:dyDescent="0.25">
      <c r="Q2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5" spans="17:17" ht="17.100000000000001" customHeight="1" x14ac:dyDescent="0.25">
      <c r="Q2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6" spans="17:17" ht="17.100000000000001" customHeight="1" x14ac:dyDescent="0.25">
      <c r="Q2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7" spans="17:17" ht="17.100000000000001" customHeight="1" x14ac:dyDescent="0.25">
      <c r="Q2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8" spans="17:17" ht="17.100000000000001" customHeight="1" x14ac:dyDescent="0.25">
      <c r="Q2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9" spans="17:17" ht="17.100000000000001" customHeight="1" x14ac:dyDescent="0.25">
      <c r="Q2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0" spans="17:17" ht="17.100000000000001" customHeight="1" x14ac:dyDescent="0.25">
      <c r="Q2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1" spans="17:17" ht="17.100000000000001" customHeight="1" x14ac:dyDescent="0.25">
      <c r="Q2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2" spans="17:17" ht="17.100000000000001" customHeight="1" x14ac:dyDescent="0.25">
      <c r="Q2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3" spans="17:17" ht="17.100000000000001" customHeight="1" x14ac:dyDescent="0.25">
      <c r="Q2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4" spans="17:17" ht="17.100000000000001" customHeight="1" x14ac:dyDescent="0.25">
      <c r="Q2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5" spans="17:17" ht="17.100000000000001" customHeight="1" x14ac:dyDescent="0.25">
      <c r="Q2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6" spans="17:17" ht="17.100000000000001" customHeight="1" x14ac:dyDescent="0.25">
      <c r="Q2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7" spans="17:17" ht="17.100000000000001" customHeight="1" x14ac:dyDescent="0.25">
      <c r="Q2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8" spans="17:17" ht="17.100000000000001" customHeight="1" x14ac:dyDescent="0.25">
      <c r="Q2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9" spans="17:17" ht="17.100000000000001" customHeight="1" x14ac:dyDescent="0.25">
      <c r="Q2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0" spans="17:17" ht="17.100000000000001" customHeight="1" x14ac:dyDescent="0.25">
      <c r="Q2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1" spans="17:17" ht="17.100000000000001" customHeight="1" x14ac:dyDescent="0.25">
      <c r="Q2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2" spans="17:17" ht="17.100000000000001" customHeight="1" x14ac:dyDescent="0.25">
      <c r="Q2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3" spans="17:17" ht="17.100000000000001" customHeight="1" x14ac:dyDescent="0.25">
      <c r="Q2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4" spans="17:17" ht="17.100000000000001" customHeight="1" x14ac:dyDescent="0.25">
      <c r="Q2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5" spans="17:17" ht="17.100000000000001" customHeight="1" x14ac:dyDescent="0.25">
      <c r="Q2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6" spans="17:17" ht="17.100000000000001" customHeight="1" x14ac:dyDescent="0.25">
      <c r="Q2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7" spans="17:17" ht="17.100000000000001" customHeight="1" x14ac:dyDescent="0.25">
      <c r="Q2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8" spans="17:17" ht="17.100000000000001" customHeight="1" x14ac:dyDescent="0.25">
      <c r="Q2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9" spans="17:17" ht="17.100000000000001" customHeight="1" x14ac:dyDescent="0.25">
      <c r="Q2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0" spans="17:17" ht="17.100000000000001" customHeight="1" x14ac:dyDescent="0.25">
      <c r="Q2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1" spans="17:17" ht="17.100000000000001" customHeight="1" x14ac:dyDescent="0.25">
      <c r="Q2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2" spans="17:17" ht="17.100000000000001" customHeight="1" x14ac:dyDescent="0.25">
      <c r="Q2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3" spans="17:17" ht="17.100000000000001" customHeight="1" x14ac:dyDescent="0.25">
      <c r="Q2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4" spans="17:17" ht="17.100000000000001" customHeight="1" x14ac:dyDescent="0.25">
      <c r="Q2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5" spans="17:17" ht="17.100000000000001" customHeight="1" x14ac:dyDescent="0.25">
      <c r="Q2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6" spans="17:17" ht="17.100000000000001" customHeight="1" x14ac:dyDescent="0.25">
      <c r="Q2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7" spans="17:17" ht="17.100000000000001" customHeight="1" x14ac:dyDescent="0.25">
      <c r="Q2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8" spans="17:17" ht="17.100000000000001" customHeight="1" x14ac:dyDescent="0.25">
      <c r="Q2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9" spans="17:17" ht="17.100000000000001" customHeight="1" x14ac:dyDescent="0.25">
      <c r="Q2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0" spans="17:17" ht="17.100000000000001" customHeight="1" x14ac:dyDescent="0.25">
      <c r="Q2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1" spans="17:17" ht="17.100000000000001" customHeight="1" x14ac:dyDescent="0.25">
      <c r="Q2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2" spans="17:17" ht="17.100000000000001" customHeight="1" x14ac:dyDescent="0.25">
      <c r="Q2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3" spans="17:17" ht="17.100000000000001" customHeight="1" x14ac:dyDescent="0.25">
      <c r="Q2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4" spans="17:17" ht="17.100000000000001" customHeight="1" x14ac:dyDescent="0.25">
      <c r="Q2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5" spans="17:17" ht="17.100000000000001" customHeight="1" x14ac:dyDescent="0.25">
      <c r="Q2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6" spans="17:17" ht="17.100000000000001" customHeight="1" x14ac:dyDescent="0.25">
      <c r="Q2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7" spans="17:17" ht="17.100000000000001" customHeight="1" x14ac:dyDescent="0.25">
      <c r="Q2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8" spans="17:17" ht="17.100000000000001" customHeight="1" x14ac:dyDescent="0.25">
      <c r="Q2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9" spans="17:17" ht="17.100000000000001" customHeight="1" x14ac:dyDescent="0.25">
      <c r="Q2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0" spans="17:17" ht="17.100000000000001" customHeight="1" x14ac:dyDescent="0.25">
      <c r="Q2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1" spans="17:17" ht="17.100000000000001" customHeight="1" x14ac:dyDescent="0.25">
      <c r="Q2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2" spans="17:17" ht="17.100000000000001" customHeight="1" x14ac:dyDescent="0.25">
      <c r="Q2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3" spans="17:17" ht="17.100000000000001" customHeight="1" x14ac:dyDescent="0.25">
      <c r="Q2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4" spans="17:17" ht="17.100000000000001" customHeight="1" x14ac:dyDescent="0.25">
      <c r="Q2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5" spans="17:17" ht="17.100000000000001" customHeight="1" x14ac:dyDescent="0.25">
      <c r="Q2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6" spans="17:17" ht="17.100000000000001" customHeight="1" x14ac:dyDescent="0.25">
      <c r="Q2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7" spans="17:17" ht="17.100000000000001" customHeight="1" x14ac:dyDescent="0.25">
      <c r="Q2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8" spans="17:17" ht="17.100000000000001" customHeight="1" x14ac:dyDescent="0.25">
      <c r="Q2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9" spans="17:17" ht="17.100000000000001" customHeight="1" x14ac:dyDescent="0.25">
      <c r="Q2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0" spans="17:17" ht="17.100000000000001" customHeight="1" x14ac:dyDescent="0.25">
      <c r="Q2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1" spans="17:17" ht="17.100000000000001" customHeight="1" x14ac:dyDescent="0.25">
      <c r="Q2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2" spans="17:17" ht="17.100000000000001" customHeight="1" x14ac:dyDescent="0.25">
      <c r="Q2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3" spans="17:17" ht="17.100000000000001" customHeight="1" x14ac:dyDescent="0.25">
      <c r="Q2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4" spans="17:17" ht="17.100000000000001" customHeight="1" x14ac:dyDescent="0.25">
      <c r="Q2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5" spans="17:17" ht="17.100000000000001" customHeight="1" x14ac:dyDescent="0.25">
      <c r="Q2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6" spans="17:17" ht="17.100000000000001" customHeight="1" x14ac:dyDescent="0.25">
      <c r="Q2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7" spans="17:17" ht="17.100000000000001" customHeight="1" x14ac:dyDescent="0.25">
      <c r="Q2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8" spans="17:17" ht="17.100000000000001" customHeight="1" x14ac:dyDescent="0.25">
      <c r="Q2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9" spans="17:17" ht="17.100000000000001" customHeight="1" x14ac:dyDescent="0.25">
      <c r="Q2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0" spans="17:17" ht="17.100000000000001" customHeight="1" x14ac:dyDescent="0.25">
      <c r="Q2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1" spans="17:17" ht="17.100000000000001" customHeight="1" x14ac:dyDescent="0.25">
      <c r="Q2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2" spans="17:17" ht="17.100000000000001" customHeight="1" x14ac:dyDescent="0.25">
      <c r="Q2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3" spans="17:17" ht="17.100000000000001" customHeight="1" x14ac:dyDescent="0.25">
      <c r="Q2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4" spans="17:17" ht="17.100000000000001" customHeight="1" x14ac:dyDescent="0.25">
      <c r="Q2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5" spans="17:17" ht="17.100000000000001" customHeight="1" x14ac:dyDescent="0.25">
      <c r="Q2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6" spans="17:17" ht="17.100000000000001" customHeight="1" x14ac:dyDescent="0.25">
      <c r="Q2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7" spans="17:17" ht="17.100000000000001" customHeight="1" x14ac:dyDescent="0.25">
      <c r="Q2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8" spans="17:17" ht="17.100000000000001" customHeight="1" x14ac:dyDescent="0.25">
      <c r="Q2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9" spans="17:17" ht="17.100000000000001" customHeight="1" x14ac:dyDescent="0.25">
      <c r="Q2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0" spans="17:17" ht="17.100000000000001" customHeight="1" x14ac:dyDescent="0.25">
      <c r="Q2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1" spans="17:17" ht="17.100000000000001" customHeight="1" x14ac:dyDescent="0.25">
      <c r="Q2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2" spans="17:17" ht="17.100000000000001" customHeight="1" x14ac:dyDescent="0.25">
      <c r="Q2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3" spans="17:17" ht="17.100000000000001" customHeight="1" x14ac:dyDescent="0.25">
      <c r="Q2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4" spans="17:17" ht="17.100000000000001" customHeight="1" x14ac:dyDescent="0.25">
      <c r="Q2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5" spans="17:17" ht="17.100000000000001" customHeight="1" x14ac:dyDescent="0.25">
      <c r="Q2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6" spans="17:17" ht="17.100000000000001" customHeight="1" x14ac:dyDescent="0.25">
      <c r="Q2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7" spans="17:17" ht="17.100000000000001" customHeight="1" x14ac:dyDescent="0.25">
      <c r="Q2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8" spans="17:17" ht="17.100000000000001" customHeight="1" x14ac:dyDescent="0.25">
      <c r="Q2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9" spans="17:17" ht="17.100000000000001" customHeight="1" x14ac:dyDescent="0.25">
      <c r="Q2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0" spans="17:17" ht="17.100000000000001" customHeight="1" x14ac:dyDescent="0.25">
      <c r="Q2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1" spans="17:17" ht="17.100000000000001" customHeight="1" x14ac:dyDescent="0.25">
      <c r="Q2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2" spans="17:17" ht="17.100000000000001" customHeight="1" x14ac:dyDescent="0.25">
      <c r="Q2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3" spans="17:17" ht="17.100000000000001" customHeight="1" x14ac:dyDescent="0.25">
      <c r="Q2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4" spans="17:17" ht="17.100000000000001" customHeight="1" x14ac:dyDescent="0.25">
      <c r="Q2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5" spans="17:17" ht="17.100000000000001" customHeight="1" x14ac:dyDescent="0.25">
      <c r="Q2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6" spans="17:17" ht="17.100000000000001" customHeight="1" x14ac:dyDescent="0.25">
      <c r="Q2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7" spans="17:17" ht="17.100000000000001" customHeight="1" x14ac:dyDescent="0.25">
      <c r="Q2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8" spans="17:17" ht="17.100000000000001" customHeight="1" x14ac:dyDescent="0.25">
      <c r="Q2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9" spans="17:17" ht="17.100000000000001" customHeight="1" x14ac:dyDescent="0.25">
      <c r="Q2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0" spans="17:17" ht="17.100000000000001" customHeight="1" x14ac:dyDescent="0.25">
      <c r="Q2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1" spans="17:17" ht="17.100000000000001" customHeight="1" x14ac:dyDescent="0.25">
      <c r="Q2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2" spans="17:17" ht="17.100000000000001" customHeight="1" x14ac:dyDescent="0.25">
      <c r="Q2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3" spans="17:17" ht="17.100000000000001" customHeight="1" x14ac:dyDescent="0.25">
      <c r="Q2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4" spans="17:17" ht="17.100000000000001" customHeight="1" x14ac:dyDescent="0.25">
      <c r="Q2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5" spans="17:17" ht="17.100000000000001" customHeight="1" x14ac:dyDescent="0.25">
      <c r="Q2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6" spans="17:17" ht="17.100000000000001" customHeight="1" x14ac:dyDescent="0.25">
      <c r="Q2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7" spans="17:17" ht="17.100000000000001" customHeight="1" x14ac:dyDescent="0.25">
      <c r="Q2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8" spans="17:17" ht="17.100000000000001" customHeight="1" x14ac:dyDescent="0.25">
      <c r="Q2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9" spans="17:17" ht="17.100000000000001" customHeight="1" x14ac:dyDescent="0.25">
      <c r="Q2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0" spans="17:17" ht="17.100000000000001" customHeight="1" x14ac:dyDescent="0.25">
      <c r="Q2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1" spans="17:17" ht="17.100000000000001" customHeight="1" x14ac:dyDescent="0.25">
      <c r="Q2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2" spans="17:17" ht="17.100000000000001" customHeight="1" x14ac:dyDescent="0.25">
      <c r="Q2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3" spans="17:17" ht="17.100000000000001" customHeight="1" x14ac:dyDescent="0.25">
      <c r="Q2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4" spans="17:17" ht="17.100000000000001" customHeight="1" x14ac:dyDescent="0.25">
      <c r="Q2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5" spans="17:17" ht="17.100000000000001" customHeight="1" x14ac:dyDescent="0.25">
      <c r="Q2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6" spans="17:17" ht="17.100000000000001" customHeight="1" x14ac:dyDescent="0.25">
      <c r="Q2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7" spans="17:17" ht="17.100000000000001" customHeight="1" x14ac:dyDescent="0.25">
      <c r="Q2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8" spans="17:17" ht="17.100000000000001" customHeight="1" x14ac:dyDescent="0.25">
      <c r="Q2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9" spans="17:17" ht="17.100000000000001" customHeight="1" x14ac:dyDescent="0.25">
      <c r="Q2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0" spans="17:17" ht="17.100000000000001" customHeight="1" x14ac:dyDescent="0.25">
      <c r="Q2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1" spans="17:17" ht="17.100000000000001" customHeight="1" x14ac:dyDescent="0.25">
      <c r="Q2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2" spans="17:17" ht="17.100000000000001" customHeight="1" x14ac:dyDescent="0.25">
      <c r="Q2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3" spans="17:17" ht="17.100000000000001" customHeight="1" x14ac:dyDescent="0.25">
      <c r="Q2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4" spans="17:17" ht="17.100000000000001" customHeight="1" x14ac:dyDescent="0.25">
      <c r="Q2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5" spans="17:17" ht="17.100000000000001" customHeight="1" x14ac:dyDescent="0.25">
      <c r="Q2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6" spans="17:17" ht="17.100000000000001" customHeight="1" x14ac:dyDescent="0.25">
      <c r="Q2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7" spans="17:17" ht="17.100000000000001" customHeight="1" x14ac:dyDescent="0.25">
      <c r="Q2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8" spans="17:17" ht="17.100000000000001" customHeight="1" x14ac:dyDescent="0.25">
      <c r="Q2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9" spans="17:17" ht="17.100000000000001" customHeight="1" x14ac:dyDescent="0.25">
      <c r="Q2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0" spans="17:17" ht="17.100000000000001" customHeight="1" x14ac:dyDescent="0.25">
      <c r="Q2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1" spans="17:17" ht="17.100000000000001" customHeight="1" x14ac:dyDescent="0.25">
      <c r="Q2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2" spans="17:17" ht="17.100000000000001" customHeight="1" x14ac:dyDescent="0.25">
      <c r="Q2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3" spans="17:17" ht="17.100000000000001" customHeight="1" x14ac:dyDescent="0.25">
      <c r="Q2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4" spans="17:17" ht="17.100000000000001" customHeight="1" x14ac:dyDescent="0.25">
      <c r="Q2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5" spans="17:17" ht="17.100000000000001" customHeight="1" x14ac:dyDescent="0.25">
      <c r="Q2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6" spans="17:17" ht="17.100000000000001" customHeight="1" x14ac:dyDescent="0.25">
      <c r="Q2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7" spans="17:17" ht="17.100000000000001" customHeight="1" x14ac:dyDescent="0.25">
      <c r="Q2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8" spans="17:17" ht="17.100000000000001" customHeight="1" x14ac:dyDescent="0.25">
      <c r="Q2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9" spans="17:17" ht="17.100000000000001" customHeight="1" x14ac:dyDescent="0.25">
      <c r="Q2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0" spans="17:17" ht="17.100000000000001" customHeight="1" x14ac:dyDescent="0.25">
      <c r="Q2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1" spans="17:17" ht="17.100000000000001" customHeight="1" x14ac:dyDescent="0.25">
      <c r="Q2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2" spans="17:17" ht="17.100000000000001" customHeight="1" x14ac:dyDescent="0.25">
      <c r="Q2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3" spans="17:17" ht="17.100000000000001" customHeight="1" x14ac:dyDescent="0.25">
      <c r="Q2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4" spans="17:17" ht="17.100000000000001" customHeight="1" x14ac:dyDescent="0.25">
      <c r="Q2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5" spans="17:17" ht="17.100000000000001" customHeight="1" x14ac:dyDescent="0.25">
      <c r="Q2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6" spans="17:17" ht="17.100000000000001" customHeight="1" x14ac:dyDescent="0.25">
      <c r="Q2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7" spans="17:17" ht="17.100000000000001" customHeight="1" x14ac:dyDescent="0.25">
      <c r="Q2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8" spans="17:17" ht="17.100000000000001" customHeight="1" x14ac:dyDescent="0.25">
      <c r="Q2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9" spans="17:17" ht="17.100000000000001" customHeight="1" x14ac:dyDescent="0.25">
      <c r="Q2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0" spans="17:17" ht="17.100000000000001" customHeight="1" x14ac:dyDescent="0.25">
      <c r="Q2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1" spans="17:17" ht="17.100000000000001" customHeight="1" x14ac:dyDescent="0.25">
      <c r="Q2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2" spans="17:17" ht="17.100000000000001" customHeight="1" x14ac:dyDescent="0.25">
      <c r="Q2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3" spans="17:17" ht="17.100000000000001" customHeight="1" x14ac:dyDescent="0.25">
      <c r="Q2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4" spans="17:17" ht="17.100000000000001" customHeight="1" x14ac:dyDescent="0.25">
      <c r="Q2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5" spans="17:17" ht="17.100000000000001" customHeight="1" x14ac:dyDescent="0.25">
      <c r="Q2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6" spans="17:17" ht="17.100000000000001" customHeight="1" x14ac:dyDescent="0.25">
      <c r="Q2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7" spans="17:17" ht="17.100000000000001" customHeight="1" x14ac:dyDescent="0.25">
      <c r="Q2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8" spans="17:17" ht="17.100000000000001" customHeight="1" x14ac:dyDescent="0.25">
      <c r="Q2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9" spans="17:17" ht="17.100000000000001" customHeight="1" x14ac:dyDescent="0.25">
      <c r="Q2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0" spans="17:17" ht="17.100000000000001" customHeight="1" x14ac:dyDescent="0.25">
      <c r="Q2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1" spans="17:17" ht="17.100000000000001" customHeight="1" x14ac:dyDescent="0.25">
      <c r="Q2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2" spans="17:17" ht="17.100000000000001" customHeight="1" x14ac:dyDescent="0.25">
      <c r="Q2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3" spans="17:17" ht="17.100000000000001" customHeight="1" x14ac:dyDescent="0.25">
      <c r="Q2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4" spans="17:17" ht="17.100000000000001" customHeight="1" x14ac:dyDescent="0.25">
      <c r="Q2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5" spans="17:17" ht="17.100000000000001" customHeight="1" x14ac:dyDescent="0.25">
      <c r="Q2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6" spans="17:17" ht="17.100000000000001" customHeight="1" x14ac:dyDescent="0.25">
      <c r="Q2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7" spans="17:17" ht="17.100000000000001" customHeight="1" x14ac:dyDescent="0.25">
      <c r="Q2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8" spans="17:17" ht="17.100000000000001" customHeight="1" x14ac:dyDescent="0.25">
      <c r="Q2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9" spans="17:17" ht="17.100000000000001" customHeight="1" x14ac:dyDescent="0.25">
      <c r="Q2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0" spans="17:17" ht="17.100000000000001" customHeight="1" x14ac:dyDescent="0.25">
      <c r="Q2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1" spans="17:17" ht="17.100000000000001" customHeight="1" x14ac:dyDescent="0.25">
      <c r="Q2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2" spans="17:17" ht="17.100000000000001" customHeight="1" x14ac:dyDescent="0.25">
      <c r="Q2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3" spans="17:17" ht="17.100000000000001" customHeight="1" x14ac:dyDescent="0.25">
      <c r="Q2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4" spans="17:17" ht="17.100000000000001" customHeight="1" x14ac:dyDescent="0.25">
      <c r="Q2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5" spans="17:17" ht="17.100000000000001" customHeight="1" x14ac:dyDescent="0.25">
      <c r="Q2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6" spans="17:17" ht="17.100000000000001" customHeight="1" x14ac:dyDescent="0.25">
      <c r="Q2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7" spans="17:17" ht="17.100000000000001" customHeight="1" x14ac:dyDescent="0.25">
      <c r="Q2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8" spans="17:17" ht="17.100000000000001" customHeight="1" x14ac:dyDescent="0.25">
      <c r="Q2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9" spans="17:17" ht="17.100000000000001" customHeight="1" x14ac:dyDescent="0.25">
      <c r="Q2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0" spans="17:17" ht="17.100000000000001" customHeight="1" x14ac:dyDescent="0.25">
      <c r="Q2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1" spans="17:17" ht="17.100000000000001" customHeight="1" x14ac:dyDescent="0.25">
      <c r="Q2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2" spans="17:17" ht="17.100000000000001" customHeight="1" x14ac:dyDescent="0.25">
      <c r="Q2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3" spans="17:17" ht="17.100000000000001" customHeight="1" x14ac:dyDescent="0.25">
      <c r="Q2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4" spans="17:17" ht="17.100000000000001" customHeight="1" x14ac:dyDescent="0.25">
      <c r="Q2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5" spans="17:17" ht="17.100000000000001" customHeight="1" x14ac:dyDescent="0.25">
      <c r="Q2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6" spans="17:17" ht="17.100000000000001" customHeight="1" x14ac:dyDescent="0.25">
      <c r="Q2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7" spans="17:17" ht="17.100000000000001" customHeight="1" x14ac:dyDescent="0.25">
      <c r="Q2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8" spans="17:17" ht="17.100000000000001" customHeight="1" x14ac:dyDescent="0.25">
      <c r="Q2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9" spans="17:17" ht="17.100000000000001" customHeight="1" x14ac:dyDescent="0.25">
      <c r="Q2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0" spans="17:17" ht="17.100000000000001" customHeight="1" x14ac:dyDescent="0.25">
      <c r="Q2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1" spans="17:17" ht="17.100000000000001" customHeight="1" x14ac:dyDescent="0.25">
      <c r="Q2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2" spans="17:17" ht="17.100000000000001" customHeight="1" x14ac:dyDescent="0.25">
      <c r="Q2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3" spans="17:17" ht="17.100000000000001" customHeight="1" x14ac:dyDescent="0.25">
      <c r="Q2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4" spans="17:17" ht="17.100000000000001" customHeight="1" x14ac:dyDescent="0.25">
      <c r="Q2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5" spans="17:17" ht="17.100000000000001" customHeight="1" x14ac:dyDescent="0.25">
      <c r="Q2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6" spans="17:17" ht="17.100000000000001" customHeight="1" x14ac:dyDescent="0.25">
      <c r="Q2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7" spans="17:17" ht="17.100000000000001" customHeight="1" x14ac:dyDescent="0.25">
      <c r="Q2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8" spans="17:17" ht="17.100000000000001" customHeight="1" x14ac:dyDescent="0.25">
      <c r="Q2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9" spans="17:17" ht="17.100000000000001" customHeight="1" x14ac:dyDescent="0.25">
      <c r="Q2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0" spans="17:17" ht="17.100000000000001" customHeight="1" x14ac:dyDescent="0.25">
      <c r="Q2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1" spans="17:17" ht="17.100000000000001" customHeight="1" x14ac:dyDescent="0.25">
      <c r="Q2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2" spans="17:17" ht="17.100000000000001" customHeight="1" x14ac:dyDescent="0.25">
      <c r="Q2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3" spans="17:17" ht="17.100000000000001" customHeight="1" x14ac:dyDescent="0.25">
      <c r="Q2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4" spans="17:17" ht="17.100000000000001" customHeight="1" x14ac:dyDescent="0.25">
      <c r="Q2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5" spans="17:17" ht="17.100000000000001" customHeight="1" x14ac:dyDescent="0.25">
      <c r="Q2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6" spans="17:17" ht="17.100000000000001" customHeight="1" x14ac:dyDescent="0.25">
      <c r="Q2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7" spans="17:17" ht="17.100000000000001" customHeight="1" x14ac:dyDescent="0.25">
      <c r="Q2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8" spans="17:17" ht="17.100000000000001" customHeight="1" x14ac:dyDescent="0.25">
      <c r="Q2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9" spans="17:17" ht="17.100000000000001" customHeight="1" x14ac:dyDescent="0.25">
      <c r="Q2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0" spans="17:17" ht="17.100000000000001" customHeight="1" x14ac:dyDescent="0.25">
      <c r="Q2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1" spans="17:17" ht="17.100000000000001" customHeight="1" x14ac:dyDescent="0.25">
      <c r="Q2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2" spans="17:17" ht="17.100000000000001" customHeight="1" x14ac:dyDescent="0.25">
      <c r="Q2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3" spans="17:17" ht="17.100000000000001" customHeight="1" x14ac:dyDescent="0.25">
      <c r="Q2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4" spans="17:17" ht="17.100000000000001" customHeight="1" x14ac:dyDescent="0.25">
      <c r="Q2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5" spans="17:17" ht="17.100000000000001" customHeight="1" x14ac:dyDescent="0.25">
      <c r="Q2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6" spans="17:17" ht="17.100000000000001" customHeight="1" x14ac:dyDescent="0.25">
      <c r="Q2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7" spans="17:17" ht="17.100000000000001" customHeight="1" x14ac:dyDescent="0.25">
      <c r="Q2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8" spans="17:17" ht="17.100000000000001" customHeight="1" x14ac:dyDescent="0.25">
      <c r="Q2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9" spans="17:17" ht="17.100000000000001" customHeight="1" x14ac:dyDescent="0.25">
      <c r="Q2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0" spans="17:17" ht="17.100000000000001" customHeight="1" x14ac:dyDescent="0.25">
      <c r="Q2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1" spans="17:17" ht="17.100000000000001" customHeight="1" x14ac:dyDescent="0.25">
      <c r="Q2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2" spans="17:17" ht="17.100000000000001" customHeight="1" x14ac:dyDescent="0.25">
      <c r="Q2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3" spans="17:17" ht="17.100000000000001" customHeight="1" x14ac:dyDescent="0.25">
      <c r="Q2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4" spans="17:17" ht="17.100000000000001" customHeight="1" x14ac:dyDescent="0.25">
      <c r="Q2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5" spans="17:17" ht="17.100000000000001" customHeight="1" x14ac:dyDescent="0.25">
      <c r="Q2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6" spans="17:17" ht="17.100000000000001" customHeight="1" x14ac:dyDescent="0.25">
      <c r="Q2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7" spans="17:17" ht="17.100000000000001" customHeight="1" x14ac:dyDescent="0.25">
      <c r="Q2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8" spans="17:17" ht="17.100000000000001" customHeight="1" x14ac:dyDescent="0.25">
      <c r="Q2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9" spans="17:17" ht="17.100000000000001" customHeight="1" x14ac:dyDescent="0.25">
      <c r="Q2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0" spans="17:17" ht="17.100000000000001" customHeight="1" x14ac:dyDescent="0.25">
      <c r="Q2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1" spans="17:17" ht="17.100000000000001" customHeight="1" x14ac:dyDescent="0.25">
      <c r="Q2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2" spans="17:17" ht="17.100000000000001" customHeight="1" x14ac:dyDescent="0.25">
      <c r="Q2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3" spans="17:17" ht="17.100000000000001" customHeight="1" x14ac:dyDescent="0.25">
      <c r="Q2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4" spans="17:17" ht="17.100000000000001" customHeight="1" x14ac:dyDescent="0.25">
      <c r="Q2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5" spans="17:17" ht="17.100000000000001" customHeight="1" x14ac:dyDescent="0.25">
      <c r="Q2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6" spans="17:17" ht="17.100000000000001" customHeight="1" x14ac:dyDescent="0.25">
      <c r="Q2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7" spans="17:17" ht="17.100000000000001" customHeight="1" x14ac:dyDescent="0.25">
      <c r="Q2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8" spans="17:17" ht="17.100000000000001" customHeight="1" x14ac:dyDescent="0.25">
      <c r="Q2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9" spans="17:17" ht="17.100000000000001" customHeight="1" x14ac:dyDescent="0.25">
      <c r="Q2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0" spans="17:17" ht="17.100000000000001" customHeight="1" x14ac:dyDescent="0.25">
      <c r="Q2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1" spans="17:17" ht="17.100000000000001" customHeight="1" x14ac:dyDescent="0.25">
      <c r="Q2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2" spans="17:17" ht="17.100000000000001" customHeight="1" x14ac:dyDescent="0.25">
      <c r="Q2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3" spans="17:17" ht="17.100000000000001" customHeight="1" x14ac:dyDescent="0.25">
      <c r="Q2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4" spans="17:17" ht="17.100000000000001" customHeight="1" x14ac:dyDescent="0.25">
      <c r="Q2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5" spans="17:17" ht="17.100000000000001" customHeight="1" x14ac:dyDescent="0.25">
      <c r="Q2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6" spans="17:17" ht="17.100000000000001" customHeight="1" x14ac:dyDescent="0.25">
      <c r="Q2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7" spans="17:17" ht="17.100000000000001" customHeight="1" x14ac:dyDescent="0.25">
      <c r="Q2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8" spans="17:17" ht="17.100000000000001" customHeight="1" x14ac:dyDescent="0.25">
      <c r="Q2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9" spans="17:17" ht="17.100000000000001" customHeight="1" x14ac:dyDescent="0.25">
      <c r="Q2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0" spans="17:17" ht="17.100000000000001" customHeight="1" x14ac:dyDescent="0.25">
      <c r="Q2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1" spans="17:17" ht="17.100000000000001" customHeight="1" x14ac:dyDescent="0.25">
      <c r="Q2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2" spans="17:17" ht="17.100000000000001" customHeight="1" x14ac:dyDescent="0.25">
      <c r="Q2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3" spans="17:17" ht="17.100000000000001" customHeight="1" x14ac:dyDescent="0.25">
      <c r="Q2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4" spans="17:17" ht="17.100000000000001" customHeight="1" x14ac:dyDescent="0.25">
      <c r="Q2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5" spans="17:17" ht="17.100000000000001" customHeight="1" x14ac:dyDescent="0.25">
      <c r="Q2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6" spans="17:17" ht="17.100000000000001" customHeight="1" x14ac:dyDescent="0.25">
      <c r="Q2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7" spans="17:17" ht="17.100000000000001" customHeight="1" x14ac:dyDescent="0.25">
      <c r="Q2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8" spans="17:17" ht="17.100000000000001" customHeight="1" x14ac:dyDescent="0.25">
      <c r="Q2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9" spans="17:17" ht="17.100000000000001" customHeight="1" x14ac:dyDescent="0.25">
      <c r="Q2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0" spans="17:17" ht="17.100000000000001" customHeight="1" x14ac:dyDescent="0.25">
      <c r="Q2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1" spans="17:17" ht="17.100000000000001" customHeight="1" x14ac:dyDescent="0.25">
      <c r="Q2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2" spans="17:17" ht="17.100000000000001" customHeight="1" x14ac:dyDescent="0.25">
      <c r="Q2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3" spans="17:17" ht="17.100000000000001" customHeight="1" x14ac:dyDescent="0.25">
      <c r="Q2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4" spans="17:17" ht="17.100000000000001" customHeight="1" x14ac:dyDescent="0.25">
      <c r="Q2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5" spans="17:17" ht="17.100000000000001" customHeight="1" x14ac:dyDescent="0.25">
      <c r="Q2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6" spans="17:17" ht="17.100000000000001" customHeight="1" x14ac:dyDescent="0.25">
      <c r="Q2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7" spans="17:17" ht="17.100000000000001" customHeight="1" x14ac:dyDescent="0.25">
      <c r="Q2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8" spans="17:17" ht="17.100000000000001" customHeight="1" x14ac:dyDescent="0.25">
      <c r="Q2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9" spans="17:17" ht="17.100000000000001" customHeight="1" x14ac:dyDescent="0.25">
      <c r="Q2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0" spans="17:17" ht="17.100000000000001" customHeight="1" x14ac:dyDescent="0.25">
      <c r="Q2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1" spans="17:17" ht="17.100000000000001" customHeight="1" x14ac:dyDescent="0.25">
      <c r="Q2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2" spans="17:17" ht="17.100000000000001" customHeight="1" x14ac:dyDescent="0.25">
      <c r="Q2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3" spans="17:17" ht="17.100000000000001" customHeight="1" x14ac:dyDescent="0.25">
      <c r="Q2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4" spans="17:17" ht="17.100000000000001" customHeight="1" x14ac:dyDescent="0.25">
      <c r="Q2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5" spans="17:17" ht="17.100000000000001" customHeight="1" x14ac:dyDescent="0.25">
      <c r="Q2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6" spans="17:17" ht="17.100000000000001" customHeight="1" x14ac:dyDescent="0.25">
      <c r="Q2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7" spans="17:17" ht="17.100000000000001" customHeight="1" x14ac:dyDescent="0.25">
      <c r="Q2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8" spans="17:17" ht="17.100000000000001" customHeight="1" x14ac:dyDescent="0.25">
      <c r="Q2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9" spans="17:17" ht="17.100000000000001" customHeight="1" x14ac:dyDescent="0.25">
      <c r="Q2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0" spans="17:17" ht="17.100000000000001" customHeight="1" x14ac:dyDescent="0.25">
      <c r="Q2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1" spans="17:17" ht="17.100000000000001" customHeight="1" x14ac:dyDescent="0.25">
      <c r="Q2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2" spans="17:17" ht="17.100000000000001" customHeight="1" x14ac:dyDescent="0.25">
      <c r="Q2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3" spans="17:17" ht="17.100000000000001" customHeight="1" x14ac:dyDescent="0.25">
      <c r="Q2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4" spans="17:17" ht="17.100000000000001" customHeight="1" x14ac:dyDescent="0.25">
      <c r="Q2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5" spans="17:17" ht="17.100000000000001" customHeight="1" x14ac:dyDescent="0.25">
      <c r="Q2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6" spans="17:17" ht="17.100000000000001" customHeight="1" x14ac:dyDescent="0.25">
      <c r="Q2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7" spans="17:17" ht="17.100000000000001" customHeight="1" x14ac:dyDescent="0.25">
      <c r="Q2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8" spans="17:17" ht="17.100000000000001" customHeight="1" x14ac:dyDescent="0.25">
      <c r="Q2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9" spans="17:17" ht="17.100000000000001" customHeight="1" x14ac:dyDescent="0.25">
      <c r="Q2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0" spans="17:17" ht="17.100000000000001" customHeight="1" x14ac:dyDescent="0.25">
      <c r="Q2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1" spans="17:17" ht="17.100000000000001" customHeight="1" x14ac:dyDescent="0.25">
      <c r="Q2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2" spans="17:17" ht="17.100000000000001" customHeight="1" x14ac:dyDescent="0.25">
      <c r="Q2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3" spans="17:17" ht="17.100000000000001" customHeight="1" x14ac:dyDescent="0.25">
      <c r="Q2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4" spans="17:17" ht="17.100000000000001" customHeight="1" x14ac:dyDescent="0.25">
      <c r="Q2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5" spans="17:17" ht="17.100000000000001" customHeight="1" x14ac:dyDescent="0.25">
      <c r="Q2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6" spans="17:17" ht="17.100000000000001" customHeight="1" x14ac:dyDescent="0.25">
      <c r="Q2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7" spans="17:17" ht="17.100000000000001" customHeight="1" x14ac:dyDescent="0.25">
      <c r="Q2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8" spans="17:17" ht="17.100000000000001" customHeight="1" x14ac:dyDescent="0.25">
      <c r="Q2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9" spans="17:17" ht="17.100000000000001" customHeight="1" x14ac:dyDescent="0.25">
      <c r="Q2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0" spans="17:17" ht="17.100000000000001" customHeight="1" x14ac:dyDescent="0.25">
      <c r="Q2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1" spans="17:17" ht="17.100000000000001" customHeight="1" x14ac:dyDescent="0.25">
      <c r="Q2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2" spans="17:17" ht="17.100000000000001" customHeight="1" x14ac:dyDescent="0.25">
      <c r="Q2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3" spans="17:17" ht="17.100000000000001" customHeight="1" x14ac:dyDescent="0.25">
      <c r="Q2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4" spans="17:17" ht="17.100000000000001" customHeight="1" x14ac:dyDescent="0.25">
      <c r="Q2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5" spans="17:17" ht="17.100000000000001" customHeight="1" x14ac:dyDescent="0.25">
      <c r="Q2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6" spans="17:17" ht="17.100000000000001" customHeight="1" x14ac:dyDescent="0.25">
      <c r="Q2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7" spans="17:17" ht="17.100000000000001" customHeight="1" x14ac:dyDescent="0.25">
      <c r="Q2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8" spans="17:17" ht="17.100000000000001" customHeight="1" x14ac:dyDescent="0.25">
      <c r="Q2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9" spans="17:17" ht="17.100000000000001" customHeight="1" x14ac:dyDescent="0.25">
      <c r="Q2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0" spans="17:17" ht="17.100000000000001" customHeight="1" x14ac:dyDescent="0.25">
      <c r="Q2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1" spans="17:17" ht="17.100000000000001" customHeight="1" x14ac:dyDescent="0.25">
      <c r="Q2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2" spans="17:17" ht="17.100000000000001" customHeight="1" x14ac:dyDescent="0.25">
      <c r="Q2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3" spans="17:17" ht="17.100000000000001" customHeight="1" x14ac:dyDescent="0.25">
      <c r="Q2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4" spans="17:17" ht="17.100000000000001" customHeight="1" x14ac:dyDescent="0.25">
      <c r="Q2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5" spans="17:17" ht="17.100000000000001" customHeight="1" x14ac:dyDescent="0.25">
      <c r="Q2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6" spans="17:17" ht="17.100000000000001" customHeight="1" x14ac:dyDescent="0.25">
      <c r="Q2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7" spans="17:17" ht="17.100000000000001" customHeight="1" x14ac:dyDescent="0.25">
      <c r="Q2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8" spans="17:17" ht="17.100000000000001" customHeight="1" x14ac:dyDescent="0.25">
      <c r="Q2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9" spans="17:17" ht="17.100000000000001" customHeight="1" x14ac:dyDescent="0.25">
      <c r="Q2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0" spans="17:17" ht="17.100000000000001" customHeight="1" x14ac:dyDescent="0.25">
      <c r="Q2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1" spans="17:17" ht="17.100000000000001" customHeight="1" x14ac:dyDescent="0.25">
      <c r="Q2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2" spans="17:17" ht="17.100000000000001" customHeight="1" x14ac:dyDescent="0.25">
      <c r="Q2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3" spans="17:17" ht="17.100000000000001" customHeight="1" x14ac:dyDescent="0.25">
      <c r="Q2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4" spans="17:17" ht="17.100000000000001" customHeight="1" x14ac:dyDescent="0.25">
      <c r="Q2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5" spans="17:17" ht="17.100000000000001" customHeight="1" x14ac:dyDescent="0.25">
      <c r="Q2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6" spans="17:17" ht="17.100000000000001" customHeight="1" x14ac:dyDescent="0.25">
      <c r="Q2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7" spans="17:17" ht="17.100000000000001" customHeight="1" x14ac:dyDescent="0.25">
      <c r="Q2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8" spans="17:17" ht="17.100000000000001" customHeight="1" x14ac:dyDescent="0.25">
      <c r="Q2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9" spans="17:17" ht="17.100000000000001" customHeight="1" x14ac:dyDescent="0.25">
      <c r="Q2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0" spans="17:17" ht="17.100000000000001" customHeight="1" x14ac:dyDescent="0.25">
      <c r="Q2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1" spans="17:17" ht="17.100000000000001" customHeight="1" x14ac:dyDescent="0.25">
      <c r="Q2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2" spans="17:17" ht="17.100000000000001" customHeight="1" x14ac:dyDescent="0.25">
      <c r="Q2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3" spans="17:17" ht="17.100000000000001" customHeight="1" x14ac:dyDescent="0.25">
      <c r="Q2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4" spans="17:17" ht="17.100000000000001" customHeight="1" x14ac:dyDescent="0.25">
      <c r="Q2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5" spans="17:17" ht="17.100000000000001" customHeight="1" x14ac:dyDescent="0.25">
      <c r="Q2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6" spans="17:17" ht="17.100000000000001" customHeight="1" x14ac:dyDescent="0.25">
      <c r="Q2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7" spans="17:17" ht="17.100000000000001" customHeight="1" x14ac:dyDescent="0.25">
      <c r="Q2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8" spans="17:17" ht="17.100000000000001" customHeight="1" x14ac:dyDescent="0.25">
      <c r="Q2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9" spans="17:17" ht="17.100000000000001" customHeight="1" x14ac:dyDescent="0.25">
      <c r="Q2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0" spans="17:17" ht="17.100000000000001" customHeight="1" x14ac:dyDescent="0.25">
      <c r="Q2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1" spans="17:17" ht="17.100000000000001" customHeight="1" x14ac:dyDescent="0.25">
      <c r="Q2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2" spans="17:17" ht="17.100000000000001" customHeight="1" x14ac:dyDescent="0.25">
      <c r="Q2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3" spans="17:17" ht="17.100000000000001" customHeight="1" x14ac:dyDescent="0.25">
      <c r="Q2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4" spans="17:17" ht="17.100000000000001" customHeight="1" x14ac:dyDescent="0.25">
      <c r="Q2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5" spans="17:17" ht="17.100000000000001" customHeight="1" x14ac:dyDescent="0.25">
      <c r="Q2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6" spans="17:17" ht="17.100000000000001" customHeight="1" x14ac:dyDescent="0.25">
      <c r="Q2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7" spans="17:17" ht="17.100000000000001" customHeight="1" x14ac:dyDescent="0.25">
      <c r="Q2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8" spans="17:17" ht="17.100000000000001" customHeight="1" x14ac:dyDescent="0.25">
      <c r="Q2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9" spans="17:17" ht="17.100000000000001" customHeight="1" x14ac:dyDescent="0.25">
      <c r="Q2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0" spans="17:17" ht="17.100000000000001" customHeight="1" x14ac:dyDescent="0.25">
      <c r="Q2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1" spans="17:17" ht="17.100000000000001" customHeight="1" x14ac:dyDescent="0.25">
      <c r="Q2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2" spans="17:17" ht="17.100000000000001" customHeight="1" x14ac:dyDescent="0.25">
      <c r="Q2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3" spans="17:17" ht="17.100000000000001" customHeight="1" x14ac:dyDescent="0.25">
      <c r="Q2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4" spans="17:17" ht="17.100000000000001" customHeight="1" x14ac:dyDescent="0.25">
      <c r="Q2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5" spans="17:17" ht="17.100000000000001" customHeight="1" x14ac:dyDescent="0.25">
      <c r="Q2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6" spans="17:17" ht="17.100000000000001" customHeight="1" x14ac:dyDescent="0.25">
      <c r="Q2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7" spans="17:17" ht="17.100000000000001" customHeight="1" x14ac:dyDescent="0.25">
      <c r="Q2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8" spans="17:17" ht="17.100000000000001" customHeight="1" x14ac:dyDescent="0.25">
      <c r="Q2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9" spans="17:17" ht="17.100000000000001" customHeight="1" x14ac:dyDescent="0.25">
      <c r="Q2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0" spans="17:17" ht="17.100000000000001" customHeight="1" x14ac:dyDescent="0.25">
      <c r="Q2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1" spans="17:17" ht="17.100000000000001" customHeight="1" x14ac:dyDescent="0.25">
      <c r="Q2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2" spans="17:17" ht="17.100000000000001" customHeight="1" x14ac:dyDescent="0.25">
      <c r="Q2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3" spans="17:17" ht="17.100000000000001" customHeight="1" x14ac:dyDescent="0.25">
      <c r="Q2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4" spans="17:17" ht="17.100000000000001" customHeight="1" x14ac:dyDescent="0.25">
      <c r="Q2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5" spans="17:17" ht="17.100000000000001" customHeight="1" x14ac:dyDescent="0.25">
      <c r="Q2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6" spans="17:17" ht="17.100000000000001" customHeight="1" x14ac:dyDescent="0.25">
      <c r="Q2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7" spans="17:17" ht="17.100000000000001" customHeight="1" x14ac:dyDescent="0.25">
      <c r="Q2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8" spans="17:17" ht="17.100000000000001" customHeight="1" x14ac:dyDescent="0.25">
      <c r="Q2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9" spans="17:17" ht="17.100000000000001" customHeight="1" x14ac:dyDescent="0.25">
      <c r="Q2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0" spans="17:17" ht="17.100000000000001" customHeight="1" x14ac:dyDescent="0.25">
      <c r="Q3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1" spans="17:17" ht="17.100000000000001" customHeight="1" x14ac:dyDescent="0.25">
      <c r="Q3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2" spans="17:17" ht="17.100000000000001" customHeight="1" x14ac:dyDescent="0.25">
      <c r="Q3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3" spans="17:17" ht="17.100000000000001" customHeight="1" x14ac:dyDescent="0.25">
      <c r="Q3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4" spans="17:17" ht="17.100000000000001" customHeight="1" x14ac:dyDescent="0.25">
      <c r="Q3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5" spans="17:17" ht="17.100000000000001" customHeight="1" x14ac:dyDescent="0.25">
      <c r="Q3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6" spans="17:17" ht="17.100000000000001" customHeight="1" x14ac:dyDescent="0.25">
      <c r="Q3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7" spans="17:17" ht="17.100000000000001" customHeight="1" x14ac:dyDescent="0.25">
      <c r="Q3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8" spans="17:17" ht="17.100000000000001" customHeight="1" x14ac:dyDescent="0.25">
      <c r="Q3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9" spans="17:17" ht="17.100000000000001" customHeight="1" x14ac:dyDescent="0.25">
      <c r="Q3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0" spans="17:17" ht="17.100000000000001" customHeight="1" x14ac:dyDescent="0.25">
      <c r="Q3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1" spans="17:17" ht="17.100000000000001" customHeight="1" x14ac:dyDescent="0.25">
      <c r="Q3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2" spans="17:17" ht="17.100000000000001" customHeight="1" x14ac:dyDescent="0.25">
      <c r="Q3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3" spans="17:17" ht="17.100000000000001" customHeight="1" x14ac:dyDescent="0.25">
      <c r="Q3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4" spans="17:17" ht="17.100000000000001" customHeight="1" x14ac:dyDescent="0.25">
      <c r="Q3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5" spans="17:17" ht="17.100000000000001" customHeight="1" x14ac:dyDescent="0.25">
      <c r="Q3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6" spans="17:17" ht="17.100000000000001" customHeight="1" x14ac:dyDescent="0.25">
      <c r="Q3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7" spans="17:17" ht="17.100000000000001" customHeight="1" x14ac:dyDescent="0.25">
      <c r="Q3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8" spans="17:17" ht="17.100000000000001" customHeight="1" x14ac:dyDescent="0.25">
      <c r="Q3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9" spans="17:17" ht="17.100000000000001" customHeight="1" x14ac:dyDescent="0.25">
      <c r="Q3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0" spans="17:17" ht="17.100000000000001" customHeight="1" x14ac:dyDescent="0.25">
      <c r="Q3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1" spans="17:17" ht="17.100000000000001" customHeight="1" x14ac:dyDescent="0.25">
      <c r="Q3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2" spans="17:17" ht="17.100000000000001" customHeight="1" x14ac:dyDescent="0.25">
      <c r="Q3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3" spans="17:17" ht="17.100000000000001" customHeight="1" x14ac:dyDescent="0.25">
      <c r="Q3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4" spans="17:17" ht="17.100000000000001" customHeight="1" x14ac:dyDescent="0.25">
      <c r="Q3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5" spans="17:17" ht="17.100000000000001" customHeight="1" x14ac:dyDescent="0.25">
      <c r="Q3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6" spans="17:17" ht="17.100000000000001" customHeight="1" x14ac:dyDescent="0.25">
      <c r="Q3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7" spans="17:17" ht="17.100000000000001" customHeight="1" x14ac:dyDescent="0.25">
      <c r="Q3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8" spans="17:17" ht="17.100000000000001" customHeight="1" x14ac:dyDescent="0.25">
      <c r="Q3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9" spans="17:17" ht="17.100000000000001" customHeight="1" x14ac:dyDescent="0.25">
      <c r="Q3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0" spans="17:17" ht="17.100000000000001" customHeight="1" x14ac:dyDescent="0.25">
      <c r="Q3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1" spans="17:17" ht="17.100000000000001" customHeight="1" x14ac:dyDescent="0.25">
      <c r="Q3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2" spans="17:17" ht="17.100000000000001" customHeight="1" x14ac:dyDescent="0.25">
      <c r="Q3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3" spans="17:17" ht="17.100000000000001" customHeight="1" x14ac:dyDescent="0.25">
      <c r="Q3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4" spans="17:17" ht="17.100000000000001" customHeight="1" x14ac:dyDescent="0.25">
      <c r="Q3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5" spans="17:17" ht="17.100000000000001" customHeight="1" x14ac:dyDescent="0.25">
      <c r="Q3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6" spans="17:17" ht="17.100000000000001" customHeight="1" x14ac:dyDescent="0.25">
      <c r="Q3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7" spans="17:17" ht="17.100000000000001" customHeight="1" x14ac:dyDescent="0.25">
      <c r="Q3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8" spans="17:17" ht="17.100000000000001" customHeight="1" x14ac:dyDescent="0.25">
      <c r="Q3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9" spans="17:17" ht="17.100000000000001" customHeight="1" x14ac:dyDescent="0.25">
      <c r="Q3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0" spans="17:17" ht="17.100000000000001" customHeight="1" x14ac:dyDescent="0.25">
      <c r="Q3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1" spans="17:17" ht="17.100000000000001" customHeight="1" x14ac:dyDescent="0.25">
      <c r="Q3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2" spans="17:17" ht="17.100000000000001" customHeight="1" x14ac:dyDescent="0.25">
      <c r="Q3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3" spans="17:17" ht="17.100000000000001" customHeight="1" x14ac:dyDescent="0.25">
      <c r="Q3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4" spans="17:17" ht="17.100000000000001" customHeight="1" x14ac:dyDescent="0.25">
      <c r="Q3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5" spans="17:17" ht="17.100000000000001" customHeight="1" x14ac:dyDescent="0.25">
      <c r="Q3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6" spans="17:17" ht="17.100000000000001" customHeight="1" x14ac:dyDescent="0.25">
      <c r="Q3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7" spans="17:17" ht="17.100000000000001" customHeight="1" x14ac:dyDescent="0.25">
      <c r="Q3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8" spans="17:17" ht="17.100000000000001" customHeight="1" x14ac:dyDescent="0.25">
      <c r="Q3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9" spans="17:17" ht="17.100000000000001" customHeight="1" x14ac:dyDescent="0.25">
      <c r="Q3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0" spans="17:17" ht="17.100000000000001" customHeight="1" x14ac:dyDescent="0.25">
      <c r="Q3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1" spans="17:17" ht="17.100000000000001" customHeight="1" x14ac:dyDescent="0.25">
      <c r="Q3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2" spans="17:17" ht="17.100000000000001" customHeight="1" x14ac:dyDescent="0.25">
      <c r="Q3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3" spans="17:17" ht="17.100000000000001" customHeight="1" x14ac:dyDescent="0.25">
      <c r="Q3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4" spans="17:17" ht="17.100000000000001" customHeight="1" x14ac:dyDescent="0.25">
      <c r="Q3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5" spans="17:17" ht="17.100000000000001" customHeight="1" x14ac:dyDescent="0.25">
      <c r="Q3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6" spans="17:17" ht="17.100000000000001" customHeight="1" x14ac:dyDescent="0.25">
      <c r="Q3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7" spans="17:17" ht="17.100000000000001" customHeight="1" x14ac:dyDescent="0.25">
      <c r="Q3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8" spans="17:17" ht="17.100000000000001" customHeight="1" x14ac:dyDescent="0.25">
      <c r="Q3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9" spans="17:17" ht="17.100000000000001" customHeight="1" x14ac:dyDescent="0.25">
      <c r="Q3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0" spans="17:17" ht="17.100000000000001" customHeight="1" x14ac:dyDescent="0.25">
      <c r="Q3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1" spans="17:17" ht="17.100000000000001" customHeight="1" x14ac:dyDescent="0.25">
      <c r="Q3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2" spans="17:17" ht="17.100000000000001" customHeight="1" x14ac:dyDescent="0.25">
      <c r="Q3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3" spans="17:17" ht="17.100000000000001" customHeight="1" x14ac:dyDescent="0.25">
      <c r="Q3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4" spans="17:17" ht="17.100000000000001" customHeight="1" x14ac:dyDescent="0.25">
      <c r="Q3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5" spans="17:17" ht="17.100000000000001" customHeight="1" x14ac:dyDescent="0.25">
      <c r="Q3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6" spans="17:17" ht="17.100000000000001" customHeight="1" x14ac:dyDescent="0.25">
      <c r="Q3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7" spans="17:17" ht="17.100000000000001" customHeight="1" x14ac:dyDescent="0.25">
      <c r="Q3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8" spans="17:17" ht="17.100000000000001" customHeight="1" x14ac:dyDescent="0.25">
      <c r="Q3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9" spans="17:17" ht="17.100000000000001" customHeight="1" x14ac:dyDescent="0.25">
      <c r="Q3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0" spans="17:17" ht="17.100000000000001" customHeight="1" x14ac:dyDescent="0.25">
      <c r="Q3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1" spans="17:17" ht="17.100000000000001" customHeight="1" x14ac:dyDescent="0.25">
      <c r="Q3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2" spans="17:17" ht="17.100000000000001" customHeight="1" x14ac:dyDescent="0.25">
      <c r="Q3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3" spans="17:17" ht="17.100000000000001" customHeight="1" x14ac:dyDescent="0.25">
      <c r="Q3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4" spans="17:17" ht="17.100000000000001" customHeight="1" x14ac:dyDescent="0.25">
      <c r="Q3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5" spans="17:17" ht="17.100000000000001" customHeight="1" x14ac:dyDescent="0.25">
      <c r="Q3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6" spans="17:17" ht="17.100000000000001" customHeight="1" x14ac:dyDescent="0.25">
      <c r="Q3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7" spans="17:17" ht="17.100000000000001" customHeight="1" x14ac:dyDescent="0.25">
      <c r="Q3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8" spans="17:17" ht="17.100000000000001" customHeight="1" x14ac:dyDescent="0.25">
      <c r="Q3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9" spans="17:17" ht="17.100000000000001" customHeight="1" x14ac:dyDescent="0.25">
      <c r="Q3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0" spans="17:17" ht="17.100000000000001" customHeight="1" x14ac:dyDescent="0.25">
      <c r="Q3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1" spans="17:17" ht="17.100000000000001" customHeight="1" x14ac:dyDescent="0.25">
      <c r="Q3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2" spans="17:17" ht="17.100000000000001" customHeight="1" x14ac:dyDescent="0.25">
      <c r="Q3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3" spans="17:17" ht="17.100000000000001" customHeight="1" x14ac:dyDescent="0.25">
      <c r="Q3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4" spans="17:17" ht="17.100000000000001" customHeight="1" x14ac:dyDescent="0.25">
      <c r="Q3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5" spans="17:17" ht="17.100000000000001" customHeight="1" x14ac:dyDescent="0.25">
      <c r="Q3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6" spans="17:17" ht="17.100000000000001" customHeight="1" x14ac:dyDescent="0.25">
      <c r="Q3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7" spans="17:17" ht="17.100000000000001" customHeight="1" x14ac:dyDescent="0.25">
      <c r="Q3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8" spans="17:17" ht="17.100000000000001" customHeight="1" x14ac:dyDescent="0.25">
      <c r="Q3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9" spans="17:17" ht="17.100000000000001" customHeight="1" x14ac:dyDescent="0.25">
      <c r="Q3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0" spans="17:17" ht="17.100000000000001" customHeight="1" x14ac:dyDescent="0.25">
      <c r="Q3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1" spans="17:17" ht="17.100000000000001" customHeight="1" x14ac:dyDescent="0.25">
      <c r="Q3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2" spans="17:17" ht="17.100000000000001" customHeight="1" x14ac:dyDescent="0.25">
      <c r="Q3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3" spans="17:17" ht="17.100000000000001" customHeight="1" x14ac:dyDescent="0.25">
      <c r="Q3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4" spans="17:17" ht="17.100000000000001" customHeight="1" x14ac:dyDescent="0.25">
      <c r="Q3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5" spans="17:17" ht="17.100000000000001" customHeight="1" x14ac:dyDescent="0.25">
      <c r="Q3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6" spans="17:17" ht="17.100000000000001" customHeight="1" x14ac:dyDescent="0.25">
      <c r="Q3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7" spans="17:17" ht="17.100000000000001" customHeight="1" x14ac:dyDescent="0.25">
      <c r="Q3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8" spans="17:17" ht="17.100000000000001" customHeight="1" x14ac:dyDescent="0.25">
      <c r="Q3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9" spans="17:17" ht="17.100000000000001" customHeight="1" x14ac:dyDescent="0.25">
      <c r="Q3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0" spans="17:17" ht="17.100000000000001" customHeight="1" x14ac:dyDescent="0.25">
      <c r="Q3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1" spans="17:17" ht="17.100000000000001" customHeight="1" x14ac:dyDescent="0.25">
      <c r="Q3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2" spans="17:17" ht="17.100000000000001" customHeight="1" x14ac:dyDescent="0.25">
      <c r="Q3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3" spans="17:17" ht="17.100000000000001" customHeight="1" x14ac:dyDescent="0.25">
      <c r="Q3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4" spans="17:17" ht="17.100000000000001" customHeight="1" x14ac:dyDescent="0.25">
      <c r="Q3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5" spans="17:17" ht="17.100000000000001" customHeight="1" x14ac:dyDescent="0.25">
      <c r="Q3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6" spans="17:17" ht="17.100000000000001" customHeight="1" x14ac:dyDescent="0.25">
      <c r="Q3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7" spans="17:17" ht="17.100000000000001" customHeight="1" x14ac:dyDescent="0.25">
      <c r="Q3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8" spans="17:17" ht="17.100000000000001" customHeight="1" x14ac:dyDescent="0.25">
      <c r="Q3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9" spans="17:17" ht="17.100000000000001" customHeight="1" x14ac:dyDescent="0.25">
      <c r="Q3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0" spans="17:17" ht="17.100000000000001" customHeight="1" x14ac:dyDescent="0.25">
      <c r="Q3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1" spans="17:17" ht="17.100000000000001" customHeight="1" x14ac:dyDescent="0.25">
      <c r="Q3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2" spans="17:17" ht="17.100000000000001" customHeight="1" x14ac:dyDescent="0.25">
      <c r="Q3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3" spans="17:17" ht="17.100000000000001" customHeight="1" x14ac:dyDescent="0.25">
      <c r="Q3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4" spans="17:17" ht="17.100000000000001" customHeight="1" x14ac:dyDescent="0.25">
      <c r="Q3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5" spans="17:17" ht="17.100000000000001" customHeight="1" x14ac:dyDescent="0.25">
      <c r="Q3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6" spans="17:17" ht="17.100000000000001" customHeight="1" x14ac:dyDescent="0.25">
      <c r="Q3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7" spans="17:17" ht="17.100000000000001" customHeight="1" x14ac:dyDescent="0.25">
      <c r="Q3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8" spans="17:17" ht="17.100000000000001" customHeight="1" x14ac:dyDescent="0.25">
      <c r="Q3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9" spans="17:17" ht="17.100000000000001" customHeight="1" x14ac:dyDescent="0.25">
      <c r="Q3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0" spans="17:17" ht="17.100000000000001" customHeight="1" x14ac:dyDescent="0.25">
      <c r="Q3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1" spans="17:17" ht="17.100000000000001" customHeight="1" x14ac:dyDescent="0.25">
      <c r="Q3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2" spans="17:17" ht="17.100000000000001" customHeight="1" x14ac:dyDescent="0.25">
      <c r="Q3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3" spans="17:17" ht="17.100000000000001" customHeight="1" x14ac:dyDescent="0.25">
      <c r="Q3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4" spans="17:17" ht="17.100000000000001" customHeight="1" x14ac:dyDescent="0.25">
      <c r="Q3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5" spans="17:17" ht="17.100000000000001" customHeight="1" x14ac:dyDescent="0.25">
      <c r="Q3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6" spans="17:17" ht="17.100000000000001" customHeight="1" x14ac:dyDescent="0.25">
      <c r="Q3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7" spans="17:17" ht="17.100000000000001" customHeight="1" x14ac:dyDescent="0.25">
      <c r="Q3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8" spans="17:17" ht="17.100000000000001" customHeight="1" x14ac:dyDescent="0.25">
      <c r="Q3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9" spans="17:17" ht="17.100000000000001" customHeight="1" x14ac:dyDescent="0.25">
      <c r="Q3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0" spans="17:17" ht="17.100000000000001" customHeight="1" x14ac:dyDescent="0.25">
      <c r="Q3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1" spans="17:17" ht="17.100000000000001" customHeight="1" x14ac:dyDescent="0.25">
      <c r="Q3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2" spans="17:17" ht="17.100000000000001" customHeight="1" x14ac:dyDescent="0.25">
      <c r="Q3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3" spans="17:17" ht="17.100000000000001" customHeight="1" x14ac:dyDescent="0.25">
      <c r="Q3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4" spans="17:17" ht="17.100000000000001" customHeight="1" x14ac:dyDescent="0.25">
      <c r="Q3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5" spans="17:17" ht="17.100000000000001" customHeight="1" x14ac:dyDescent="0.25">
      <c r="Q3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6" spans="17:17" ht="17.100000000000001" customHeight="1" x14ac:dyDescent="0.25">
      <c r="Q3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7" spans="17:17" ht="17.100000000000001" customHeight="1" x14ac:dyDescent="0.25">
      <c r="Q3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8" spans="17:17" ht="17.100000000000001" customHeight="1" x14ac:dyDescent="0.25">
      <c r="Q3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9" spans="17:17" ht="17.100000000000001" customHeight="1" x14ac:dyDescent="0.25">
      <c r="Q3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0" spans="17:17" ht="17.100000000000001" customHeight="1" x14ac:dyDescent="0.25">
      <c r="Q3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1" spans="17:17" ht="17.100000000000001" customHeight="1" x14ac:dyDescent="0.25">
      <c r="Q3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2" spans="17:17" ht="17.100000000000001" customHeight="1" x14ac:dyDescent="0.25">
      <c r="Q3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3" spans="17:17" ht="17.100000000000001" customHeight="1" x14ac:dyDescent="0.25">
      <c r="Q3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4" spans="17:17" ht="17.100000000000001" customHeight="1" x14ac:dyDescent="0.25">
      <c r="Q3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5" spans="17:17" ht="17.100000000000001" customHeight="1" x14ac:dyDescent="0.25">
      <c r="Q3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6" spans="17:17" ht="17.100000000000001" customHeight="1" x14ac:dyDescent="0.25">
      <c r="Q3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7" spans="17:17" ht="17.100000000000001" customHeight="1" x14ac:dyDescent="0.25">
      <c r="Q3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8" spans="17:17" ht="17.100000000000001" customHeight="1" x14ac:dyDescent="0.25">
      <c r="Q3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9" spans="17:17" ht="17.100000000000001" customHeight="1" x14ac:dyDescent="0.25">
      <c r="Q3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0" spans="17:17" ht="17.100000000000001" customHeight="1" x14ac:dyDescent="0.25">
      <c r="Q3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1" spans="17:17" ht="17.100000000000001" customHeight="1" x14ac:dyDescent="0.25">
      <c r="Q3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2" spans="17:17" ht="17.100000000000001" customHeight="1" x14ac:dyDescent="0.25">
      <c r="Q3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3" spans="17:17" ht="17.100000000000001" customHeight="1" x14ac:dyDescent="0.25">
      <c r="Q3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4" spans="17:17" ht="17.100000000000001" customHeight="1" x14ac:dyDescent="0.25">
      <c r="Q3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5" spans="17:17" ht="17.100000000000001" customHeight="1" x14ac:dyDescent="0.25">
      <c r="Q3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6" spans="17:17" ht="17.100000000000001" customHeight="1" x14ac:dyDescent="0.25">
      <c r="Q3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7" spans="17:17" ht="17.100000000000001" customHeight="1" x14ac:dyDescent="0.25">
      <c r="Q3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8" spans="17:17" ht="17.100000000000001" customHeight="1" x14ac:dyDescent="0.25">
      <c r="Q3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9" spans="17:17" ht="17.100000000000001" customHeight="1" x14ac:dyDescent="0.25">
      <c r="Q3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0" spans="17:17" ht="17.100000000000001" customHeight="1" x14ac:dyDescent="0.25">
      <c r="Q3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1" spans="17:17" ht="17.100000000000001" customHeight="1" x14ac:dyDescent="0.25">
      <c r="Q3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2" spans="17:17" ht="17.100000000000001" customHeight="1" x14ac:dyDescent="0.25">
      <c r="Q3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3" spans="17:17" ht="17.100000000000001" customHeight="1" x14ac:dyDescent="0.25">
      <c r="Q3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4" spans="17:17" ht="17.100000000000001" customHeight="1" x14ac:dyDescent="0.25">
      <c r="Q3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5" spans="17:17" ht="17.100000000000001" customHeight="1" x14ac:dyDescent="0.25">
      <c r="Q3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6" spans="17:17" ht="17.100000000000001" customHeight="1" x14ac:dyDescent="0.25">
      <c r="Q3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7" spans="17:17" ht="17.100000000000001" customHeight="1" x14ac:dyDescent="0.25">
      <c r="Q3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8" spans="17:17" ht="17.100000000000001" customHeight="1" x14ac:dyDescent="0.25">
      <c r="Q3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9" spans="17:17" ht="17.100000000000001" customHeight="1" x14ac:dyDescent="0.25">
      <c r="Q3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0" spans="17:17" ht="17.100000000000001" customHeight="1" x14ac:dyDescent="0.25">
      <c r="Q3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1" spans="17:17" ht="17.100000000000001" customHeight="1" x14ac:dyDescent="0.25">
      <c r="Q3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2" spans="17:17" ht="17.100000000000001" customHeight="1" x14ac:dyDescent="0.25">
      <c r="Q3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3" spans="17:17" ht="17.100000000000001" customHeight="1" x14ac:dyDescent="0.25">
      <c r="Q3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4" spans="17:17" ht="17.100000000000001" customHeight="1" x14ac:dyDescent="0.25">
      <c r="Q3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5" spans="17:17" ht="17.100000000000001" customHeight="1" x14ac:dyDescent="0.25">
      <c r="Q3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6" spans="17:17" ht="17.100000000000001" customHeight="1" x14ac:dyDescent="0.25">
      <c r="Q3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7" spans="17:17" ht="17.100000000000001" customHeight="1" x14ac:dyDescent="0.25">
      <c r="Q3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8" spans="17:17" ht="17.100000000000001" customHeight="1" x14ac:dyDescent="0.25">
      <c r="Q3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9" spans="17:17" ht="17.100000000000001" customHeight="1" x14ac:dyDescent="0.25">
      <c r="Q3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0" spans="17:17" ht="17.100000000000001" customHeight="1" x14ac:dyDescent="0.25">
      <c r="Q3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1" spans="17:17" ht="17.100000000000001" customHeight="1" x14ac:dyDescent="0.25">
      <c r="Q3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2" spans="17:17" ht="17.100000000000001" customHeight="1" x14ac:dyDescent="0.25">
      <c r="Q3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3" spans="17:17" ht="17.100000000000001" customHeight="1" x14ac:dyDescent="0.25">
      <c r="Q3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4" spans="17:17" ht="17.100000000000001" customHeight="1" x14ac:dyDescent="0.25">
      <c r="Q3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5" spans="17:17" ht="17.100000000000001" customHeight="1" x14ac:dyDescent="0.25">
      <c r="Q3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6" spans="17:17" ht="17.100000000000001" customHeight="1" x14ac:dyDescent="0.25">
      <c r="Q3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7" spans="17:17" ht="17.100000000000001" customHeight="1" x14ac:dyDescent="0.25">
      <c r="Q3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8" spans="17:17" ht="17.100000000000001" customHeight="1" x14ac:dyDescent="0.25">
      <c r="Q3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9" spans="17:17" ht="17.100000000000001" customHeight="1" x14ac:dyDescent="0.25">
      <c r="Q3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0" spans="17:17" ht="17.100000000000001" customHeight="1" x14ac:dyDescent="0.25">
      <c r="Q3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1" spans="17:17" ht="17.100000000000001" customHeight="1" x14ac:dyDescent="0.25">
      <c r="Q3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2" spans="17:17" ht="17.100000000000001" customHeight="1" x14ac:dyDescent="0.25">
      <c r="Q3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3" spans="17:17" ht="17.100000000000001" customHeight="1" x14ac:dyDescent="0.25">
      <c r="Q3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4" spans="17:17" ht="17.100000000000001" customHeight="1" x14ac:dyDescent="0.25">
      <c r="Q3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5" spans="17:17" ht="17.100000000000001" customHeight="1" x14ac:dyDescent="0.25">
      <c r="Q3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6" spans="17:17" ht="17.100000000000001" customHeight="1" x14ac:dyDescent="0.25">
      <c r="Q3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7" spans="17:17" ht="17.100000000000001" customHeight="1" x14ac:dyDescent="0.25">
      <c r="Q3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8" spans="17:17" ht="17.100000000000001" customHeight="1" x14ac:dyDescent="0.25">
      <c r="Q3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9" spans="17:17" ht="17.100000000000001" customHeight="1" x14ac:dyDescent="0.25">
      <c r="Q3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0" spans="17:17" ht="17.100000000000001" customHeight="1" x14ac:dyDescent="0.25">
      <c r="Q3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1" spans="17:17" ht="17.100000000000001" customHeight="1" x14ac:dyDescent="0.25">
      <c r="Q3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2" spans="17:17" ht="17.100000000000001" customHeight="1" x14ac:dyDescent="0.25">
      <c r="Q3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3" spans="17:17" ht="17.100000000000001" customHeight="1" x14ac:dyDescent="0.25">
      <c r="Q3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4" spans="17:17" ht="17.100000000000001" customHeight="1" x14ac:dyDescent="0.25">
      <c r="Q3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5" spans="17:17" ht="17.100000000000001" customHeight="1" x14ac:dyDescent="0.25">
      <c r="Q3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6" spans="17:17" ht="17.100000000000001" customHeight="1" x14ac:dyDescent="0.25">
      <c r="Q3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7" spans="17:17" ht="17.100000000000001" customHeight="1" x14ac:dyDescent="0.25">
      <c r="Q3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8" spans="17:17" ht="17.100000000000001" customHeight="1" x14ac:dyDescent="0.25">
      <c r="Q3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9" spans="17:17" ht="17.100000000000001" customHeight="1" x14ac:dyDescent="0.25">
      <c r="Q3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0" spans="17:17" ht="17.100000000000001" customHeight="1" x14ac:dyDescent="0.25">
      <c r="Q3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1" spans="17:17" ht="17.100000000000001" customHeight="1" x14ac:dyDescent="0.25">
      <c r="Q3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2" spans="17:17" ht="17.100000000000001" customHeight="1" x14ac:dyDescent="0.25">
      <c r="Q3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3" spans="17:17" ht="17.100000000000001" customHeight="1" x14ac:dyDescent="0.25">
      <c r="Q3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4" spans="17:17" ht="17.100000000000001" customHeight="1" x14ac:dyDescent="0.25">
      <c r="Q3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5" spans="17:17" ht="17.100000000000001" customHeight="1" x14ac:dyDescent="0.25">
      <c r="Q3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6" spans="17:17" ht="17.100000000000001" customHeight="1" x14ac:dyDescent="0.25">
      <c r="Q3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7" spans="17:17" ht="17.100000000000001" customHeight="1" x14ac:dyDescent="0.25">
      <c r="Q3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8" spans="17:17" ht="17.100000000000001" customHeight="1" x14ac:dyDescent="0.25">
      <c r="Q3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9" spans="17:17" ht="17.100000000000001" customHeight="1" x14ac:dyDescent="0.25">
      <c r="Q3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0" spans="17:17" ht="17.100000000000001" customHeight="1" x14ac:dyDescent="0.25">
      <c r="Q3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1" spans="17:17" ht="17.100000000000001" customHeight="1" x14ac:dyDescent="0.25">
      <c r="Q3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2" spans="17:17" ht="17.100000000000001" customHeight="1" x14ac:dyDescent="0.25">
      <c r="Q3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3" spans="17:17" ht="17.100000000000001" customHeight="1" x14ac:dyDescent="0.25">
      <c r="Q3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4" spans="17:17" ht="17.100000000000001" customHeight="1" x14ac:dyDescent="0.25">
      <c r="Q3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5" spans="17:17" ht="17.100000000000001" customHeight="1" x14ac:dyDescent="0.25">
      <c r="Q3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6" spans="17:17" ht="17.100000000000001" customHeight="1" x14ac:dyDescent="0.25">
      <c r="Q3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7" spans="17:17" ht="17.100000000000001" customHeight="1" x14ac:dyDescent="0.25">
      <c r="Q3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8" spans="17:17" ht="17.100000000000001" customHeight="1" x14ac:dyDescent="0.25">
      <c r="Q3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9" spans="17:17" ht="17.100000000000001" customHeight="1" x14ac:dyDescent="0.25">
      <c r="Q3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0" spans="17:17" ht="17.100000000000001" customHeight="1" x14ac:dyDescent="0.25">
      <c r="Q3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1" spans="17:17" ht="17.100000000000001" customHeight="1" x14ac:dyDescent="0.25">
      <c r="Q3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2" spans="17:17" ht="17.100000000000001" customHeight="1" x14ac:dyDescent="0.25">
      <c r="Q3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3" spans="17:17" ht="17.100000000000001" customHeight="1" x14ac:dyDescent="0.25">
      <c r="Q3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4" spans="17:17" ht="17.100000000000001" customHeight="1" x14ac:dyDescent="0.25">
      <c r="Q3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5" spans="17:17" ht="17.100000000000001" customHeight="1" x14ac:dyDescent="0.25">
      <c r="Q3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6" spans="17:17" ht="17.100000000000001" customHeight="1" x14ac:dyDescent="0.25">
      <c r="Q3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7" spans="17:17" ht="17.100000000000001" customHeight="1" x14ac:dyDescent="0.25">
      <c r="Q3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8" spans="17:17" ht="17.100000000000001" customHeight="1" x14ac:dyDescent="0.25">
      <c r="Q3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9" spans="17:17" ht="17.100000000000001" customHeight="1" x14ac:dyDescent="0.25">
      <c r="Q3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0" spans="17:17" ht="17.100000000000001" customHeight="1" x14ac:dyDescent="0.25">
      <c r="Q3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1" spans="17:17" ht="17.100000000000001" customHeight="1" x14ac:dyDescent="0.25">
      <c r="Q3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2" spans="17:17" ht="17.100000000000001" customHeight="1" x14ac:dyDescent="0.25">
      <c r="Q3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3" spans="17:17" ht="17.100000000000001" customHeight="1" x14ac:dyDescent="0.25">
      <c r="Q3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4" spans="17:17" ht="17.100000000000001" customHeight="1" x14ac:dyDescent="0.25">
      <c r="Q3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5" spans="17:17" ht="17.100000000000001" customHeight="1" x14ac:dyDescent="0.25">
      <c r="Q3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6" spans="17:17" ht="17.100000000000001" customHeight="1" x14ac:dyDescent="0.25">
      <c r="Q3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7" spans="17:17" ht="17.100000000000001" customHeight="1" x14ac:dyDescent="0.25">
      <c r="Q3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8" spans="17:17" ht="17.100000000000001" customHeight="1" x14ac:dyDescent="0.25">
      <c r="Q3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9" spans="17:17" ht="17.100000000000001" customHeight="1" x14ac:dyDescent="0.25">
      <c r="Q3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0" spans="17:17" ht="17.100000000000001" customHeight="1" x14ac:dyDescent="0.25">
      <c r="Q3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1" spans="17:17" ht="17.100000000000001" customHeight="1" x14ac:dyDescent="0.25">
      <c r="Q3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2" spans="17:17" ht="17.100000000000001" customHeight="1" x14ac:dyDescent="0.25">
      <c r="Q3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3" spans="17:17" ht="17.100000000000001" customHeight="1" x14ac:dyDescent="0.25">
      <c r="Q3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4" spans="17:17" ht="17.100000000000001" customHeight="1" x14ac:dyDescent="0.25">
      <c r="Q3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5" spans="17:17" ht="17.100000000000001" customHeight="1" x14ac:dyDescent="0.25">
      <c r="Q3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6" spans="17:17" ht="17.100000000000001" customHeight="1" x14ac:dyDescent="0.25">
      <c r="Q3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7" spans="17:17" ht="17.100000000000001" customHeight="1" x14ac:dyDescent="0.25">
      <c r="Q3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8" spans="17:17" ht="17.100000000000001" customHeight="1" x14ac:dyDescent="0.25">
      <c r="Q3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9" spans="17:17" ht="17.100000000000001" customHeight="1" x14ac:dyDescent="0.25">
      <c r="Q3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0" spans="17:17" ht="17.100000000000001" customHeight="1" x14ac:dyDescent="0.25">
      <c r="Q3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1" spans="17:17" ht="17.100000000000001" customHeight="1" x14ac:dyDescent="0.25">
      <c r="Q3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2" spans="17:17" ht="17.100000000000001" customHeight="1" x14ac:dyDescent="0.25">
      <c r="Q3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3" spans="17:17" ht="17.100000000000001" customHeight="1" x14ac:dyDescent="0.25">
      <c r="Q3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4" spans="17:17" ht="17.100000000000001" customHeight="1" x14ac:dyDescent="0.25">
      <c r="Q3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5" spans="17:17" ht="17.100000000000001" customHeight="1" x14ac:dyDescent="0.25">
      <c r="Q3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6" spans="17:17" ht="17.100000000000001" customHeight="1" x14ac:dyDescent="0.25">
      <c r="Q3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7" spans="17:17" ht="17.100000000000001" customHeight="1" x14ac:dyDescent="0.25">
      <c r="Q3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8" spans="17:17" ht="17.100000000000001" customHeight="1" x14ac:dyDescent="0.25">
      <c r="Q3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9" spans="17:17" ht="17.100000000000001" customHeight="1" x14ac:dyDescent="0.25">
      <c r="Q3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0" spans="17:17" ht="17.100000000000001" customHeight="1" x14ac:dyDescent="0.25">
      <c r="Q3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1" spans="17:17" ht="17.100000000000001" customHeight="1" x14ac:dyDescent="0.25">
      <c r="Q3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2" spans="17:17" ht="17.100000000000001" customHeight="1" x14ac:dyDescent="0.25">
      <c r="Q3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3" spans="17:17" ht="17.100000000000001" customHeight="1" x14ac:dyDescent="0.25">
      <c r="Q3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4" spans="17:17" ht="17.100000000000001" customHeight="1" x14ac:dyDescent="0.25">
      <c r="Q3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5" spans="17:17" ht="17.100000000000001" customHeight="1" x14ac:dyDescent="0.25">
      <c r="Q3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6" spans="17:17" ht="17.100000000000001" customHeight="1" x14ac:dyDescent="0.25">
      <c r="Q3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7" spans="17:17" ht="17.100000000000001" customHeight="1" x14ac:dyDescent="0.25">
      <c r="Q3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8" spans="17:17" ht="17.100000000000001" customHeight="1" x14ac:dyDescent="0.25">
      <c r="Q3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9" spans="17:17" ht="17.100000000000001" customHeight="1" x14ac:dyDescent="0.25">
      <c r="Q3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0" spans="17:17" ht="17.100000000000001" customHeight="1" x14ac:dyDescent="0.25">
      <c r="Q3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1" spans="17:17" ht="17.100000000000001" customHeight="1" x14ac:dyDescent="0.25">
      <c r="Q3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2" spans="17:17" ht="17.100000000000001" customHeight="1" x14ac:dyDescent="0.25">
      <c r="Q3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3" spans="17:17" ht="17.100000000000001" customHeight="1" x14ac:dyDescent="0.25">
      <c r="Q3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4" spans="17:17" ht="17.100000000000001" customHeight="1" x14ac:dyDescent="0.25">
      <c r="Q3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5" spans="17:17" ht="17.100000000000001" customHeight="1" x14ac:dyDescent="0.25">
      <c r="Q3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6" spans="17:17" ht="17.100000000000001" customHeight="1" x14ac:dyDescent="0.25">
      <c r="Q3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7" spans="17:17" ht="17.100000000000001" customHeight="1" x14ac:dyDescent="0.25">
      <c r="Q3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8" spans="17:17" ht="17.100000000000001" customHeight="1" x14ac:dyDescent="0.25">
      <c r="Q3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9" spans="17:17" ht="17.100000000000001" customHeight="1" x14ac:dyDescent="0.25">
      <c r="Q3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0" spans="17:17" ht="17.100000000000001" customHeight="1" x14ac:dyDescent="0.25">
      <c r="Q3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1" spans="17:17" ht="17.100000000000001" customHeight="1" x14ac:dyDescent="0.25">
      <c r="Q3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2" spans="17:17" ht="17.100000000000001" customHeight="1" x14ac:dyDescent="0.25">
      <c r="Q3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3" spans="17:17" ht="17.100000000000001" customHeight="1" x14ac:dyDescent="0.25">
      <c r="Q3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4" spans="17:17" ht="17.100000000000001" customHeight="1" x14ac:dyDescent="0.25">
      <c r="Q3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5" spans="17:17" ht="17.100000000000001" customHeight="1" x14ac:dyDescent="0.25">
      <c r="Q3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6" spans="17:17" ht="17.100000000000001" customHeight="1" x14ac:dyDescent="0.25">
      <c r="Q3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7" spans="17:17" ht="17.100000000000001" customHeight="1" x14ac:dyDescent="0.25">
      <c r="Q3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8" spans="17:17" ht="17.100000000000001" customHeight="1" x14ac:dyDescent="0.25">
      <c r="Q3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9" spans="17:17" ht="17.100000000000001" customHeight="1" x14ac:dyDescent="0.25">
      <c r="Q3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0" spans="17:17" ht="17.100000000000001" customHeight="1" x14ac:dyDescent="0.25">
      <c r="Q3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1" spans="17:17" ht="17.100000000000001" customHeight="1" x14ac:dyDescent="0.25">
      <c r="Q3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2" spans="17:17" ht="17.100000000000001" customHeight="1" x14ac:dyDescent="0.25">
      <c r="Q3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3" spans="17:17" ht="17.100000000000001" customHeight="1" x14ac:dyDescent="0.25">
      <c r="Q3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4" spans="17:17" ht="17.100000000000001" customHeight="1" x14ac:dyDescent="0.25">
      <c r="Q3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5" spans="17:17" ht="17.100000000000001" customHeight="1" x14ac:dyDescent="0.25">
      <c r="Q3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6" spans="17:17" ht="17.100000000000001" customHeight="1" x14ac:dyDescent="0.25">
      <c r="Q3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7" spans="17:17" ht="17.100000000000001" customHeight="1" x14ac:dyDescent="0.25">
      <c r="Q3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8" spans="17:17" ht="17.100000000000001" customHeight="1" x14ac:dyDescent="0.25">
      <c r="Q3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9" spans="17:17" ht="17.100000000000001" customHeight="1" x14ac:dyDescent="0.25">
      <c r="Q3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0" spans="17:17" ht="17.100000000000001" customHeight="1" x14ac:dyDescent="0.25">
      <c r="Q3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1" spans="17:17" ht="17.100000000000001" customHeight="1" x14ac:dyDescent="0.25">
      <c r="Q3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2" spans="17:17" ht="17.100000000000001" customHeight="1" x14ac:dyDescent="0.25">
      <c r="Q3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3" spans="17:17" ht="17.100000000000001" customHeight="1" x14ac:dyDescent="0.25">
      <c r="Q3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4" spans="17:17" ht="17.100000000000001" customHeight="1" x14ac:dyDescent="0.25">
      <c r="Q3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5" spans="17:17" ht="17.100000000000001" customHeight="1" x14ac:dyDescent="0.25">
      <c r="Q3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6" spans="17:17" ht="17.100000000000001" customHeight="1" x14ac:dyDescent="0.25">
      <c r="Q3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7" spans="17:17" ht="17.100000000000001" customHeight="1" x14ac:dyDescent="0.25">
      <c r="Q3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8" spans="17:17" ht="17.100000000000001" customHeight="1" x14ac:dyDescent="0.25">
      <c r="Q3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9" spans="17:17" ht="17.100000000000001" customHeight="1" x14ac:dyDescent="0.25">
      <c r="Q3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0" spans="17:17" ht="17.100000000000001" customHeight="1" x14ac:dyDescent="0.25">
      <c r="Q3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1" spans="17:17" ht="17.100000000000001" customHeight="1" x14ac:dyDescent="0.25">
      <c r="Q3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2" spans="17:17" ht="17.100000000000001" customHeight="1" x14ac:dyDescent="0.25">
      <c r="Q3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3" spans="17:17" ht="17.100000000000001" customHeight="1" x14ac:dyDescent="0.25">
      <c r="Q3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4" spans="17:17" ht="17.100000000000001" customHeight="1" x14ac:dyDescent="0.25">
      <c r="Q3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5" spans="17:17" ht="17.100000000000001" customHeight="1" x14ac:dyDescent="0.25">
      <c r="Q3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6" spans="17:17" ht="17.100000000000001" customHeight="1" x14ac:dyDescent="0.25">
      <c r="Q3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7" spans="17:17" ht="17.100000000000001" customHeight="1" x14ac:dyDescent="0.25">
      <c r="Q3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8" spans="17:17" ht="17.100000000000001" customHeight="1" x14ac:dyDescent="0.25">
      <c r="Q3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9" spans="17:17" ht="17.100000000000001" customHeight="1" x14ac:dyDescent="0.25">
      <c r="Q3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0" spans="17:17" ht="17.100000000000001" customHeight="1" x14ac:dyDescent="0.25">
      <c r="Q3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1" spans="17:17" ht="17.100000000000001" customHeight="1" x14ac:dyDescent="0.25">
      <c r="Q3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2" spans="17:17" ht="17.100000000000001" customHeight="1" x14ac:dyDescent="0.25">
      <c r="Q3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3" spans="17:17" ht="17.100000000000001" customHeight="1" x14ac:dyDescent="0.25">
      <c r="Q3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4" spans="17:17" ht="17.100000000000001" customHeight="1" x14ac:dyDescent="0.25">
      <c r="Q3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5" spans="17:17" ht="17.100000000000001" customHeight="1" x14ac:dyDescent="0.25">
      <c r="Q3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6" spans="17:17" ht="17.100000000000001" customHeight="1" x14ac:dyDescent="0.25">
      <c r="Q3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7" spans="17:17" ht="17.100000000000001" customHeight="1" x14ac:dyDescent="0.25">
      <c r="Q3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8" spans="17:17" ht="17.100000000000001" customHeight="1" x14ac:dyDescent="0.25">
      <c r="Q3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9" spans="17:17" ht="17.100000000000001" customHeight="1" x14ac:dyDescent="0.25">
      <c r="Q3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0" spans="17:17" ht="17.100000000000001" customHeight="1" x14ac:dyDescent="0.25">
      <c r="Q3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1" spans="17:17" ht="17.100000000000001" customHeight="1" x14ac:dyDescent="0.25">
      <c r="Q3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2" spans="17:17" ht="17.100000000000001" customHeight="1" x14ac:dyDescent="0.25">
      <c r="Q3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3" spans="17:17" ht="17.100000000000001" customHeight="1" x14ac:dyDescent="0.25">
      <c r="Q3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4" spans="17:17" ht="17.100000000000001" customHeight="1" x14ac:dyDescent="0.25">
      <c r="Q3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5" spans="17:17" ht="17.100000000000001" customHeight="1" x14ac:dyDescent="0.25">
      <c r="Q3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6" spans="17:17" ht="17.100000000000001" customHeight="1" x14ac:dyDescent="0.25">
      <c r="Q3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7" spans="17:17" ht="17.100000000000001" customHeight="1" x14ac:dyDescent="0.25">
      <c r="Q3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8" spans="17:17" ht="17.100000000000001" customHeight="1" x14ac:dyDescent="0.25">
      <c r="Q3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9" spans="17:17" ht="17.100000000000001" customHeight="1" x14ac:dyDescent="0.25">
      <c r="Q3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0" spans="17:17" ht="17.100000000000001" customHeight="1" x14ac:dyDescent="0.25">
      <c r="Q3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1" spans="17:17" ht="17.100000000000001" customHeight="1" x14ac:dyDescent="0.25">
      <c r="Q3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2" spans="17:17" ht="17.100000000000001" customHeight="1" x14ac:dyDescent="0.25">
      <c r="Q3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3" spans="17:17" ht="17.100000000000001" customHeight="1" x14ac:dyDescent="0.25">
      <c r="Q3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4" spans="17:17" ht="17.100000000000001" customHeight="1" x14ac:dyDescent="0.25">
      <c r="Q3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5" spans="17:17" ht="17.100000000000001" customHeight="1" x14ac:dyDescent="0.25">
      <c r="Q3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6" spans="17:17" ht="17.100000000000001" customHeight="1" x14ac:dyDescent="0.25">
      <c r="Q3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7" spans="17:17" ht="17.100000000000001" customHeight="1" x14ac:dyDescent="0.25">
      <c r="Q3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8" spans="17:17" ht="17.100000000000001" customHeight="1" x14ac:dyDescent="0.25">
      <c r="Q3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9" spans="17:17" ht="17.100000000000001" customHeight="1" x14ac:dyDescent="0.25">
      <c r="Q3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0" spans="17:17" ht="17.100000000000001" customHeight="1" x14ac:dyDescent="0.25">
      <c r="Q3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1" spans="17:17" ht="17.100000000000001" customHeight="1" x14ac:dyDescent="0.25">
      <c r="Q3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2" spans="17:17" ht="17.100000000000001" customHeight="1" x14ac:dyDescent="0.25">
      <c r="Q3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3" spans="17:17" ht="17.100000000000001" customHeight="1" x14ac:dyDescent="0.25">
      <c r="Q3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4" spans="17:17" ht="17.100000000000001" customHeight="1" x14ac:dyDescent="0.25">
      <c r="Q3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5" spans="17:17" ht="17.100000000000001" customHeight="1" x14ac:dyDescent="0.25">
      <c r="Q3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6" spans="17:17" ht="17.100000000000001" customHeight="1" x14ac:dyDescent="0.25">
      <c r="Q3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7" spans="17:17" ht="17.100000000000001" customHeight="1" x14ac:dyDescent="0.25">
      <c r="Q3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8" spans="17:17" ht="17.100000000000001" customHeight="1" x14ac:dyDescent="0.25">
      <c r="Q3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9" spans="17:17" ht="17.100000000000001" customHeight="1" x14ac:dyDescent="0.25">
      <c r="Q3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0" spans="17:17" ht="17.100000000000001" customHeight="1" x14ac:dyDescent="0.25">
      <c r="Q3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1" spans="17:17" ht="17.100000000000001" customHeight="1" x14ac:dyDescent="0.25">
      <c r="Q3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2" spans="17:17" ht="17.100000000000001" customHeight="1" x14ac:dyDescent="0.25">
      <c r="Q3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3" spans="17:17" ht="17.100000000000001" customHeight="1" x14ac:dyDescent="0.25">
      <c r="Q3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4" spans="17:17" ht="17.100000000000001" customHeight="1" x14ac:dyDescent="0.25">
      <c r="Q3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5" spans="17:17" ht="17.100000000000001" customHeight="1" x14ac:dyDescent="0.25">
      <c r="Q3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6" spans="17:17" ht="17.100000000000001" customHeight="1" x14ac:dyDescent="0.25">
      <c r="Q3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7" spans="17:17" ht="17.100000000000001" customHeight="1" x14ac:dyDescent="0.25">
      <c r="Q3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8" spans="17:17" ht="17.100000000000001" customHeight="1" x14ac:dyDescent="0.25">
      <c r="Q3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9" spans="17:17" ht="17.100000000000001" customHeight="1" x14ac:dyDescent="0.25">
      <c r="Q3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0" spans="17:17" ht="17.100000000000001" customHeight="1" x14ac:dyDescent="0.25">
      <c r="Q3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1" spans="17:17" ht="17.100000000000001" customHeight="1" x14ac:dyDescent="0.25">
      <c r="Q3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2" spans="17:17" ht="17.100000000000001" customHeight="1" x14ac:dyDescent="0.25">
      <c r="Q3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3" spans="17:17" ht="17.100000000000001" customHeight="1" x14ac:dyDescent="0.25">
      <c r="Q3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4" spans="17:17" ht="17.100000000000001" customHeight="1" x14ac:dyDescent="0.25">
      <c r="Q3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5" spans="17:17" ht="17.100000000000001" customHeight="1" x14ac:dyDescent="0.25">
      <c r="Q3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6" spans="17:17" ht="17.100000000000001" customHeight="1" x14ac:dyDescent="0.25">
      <c r="Q3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7" spans="17:17" ht="17.100000000000001" customHeight="1" x14ac:dyDescent="0.25">
      <c r="Q3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8" spans="17:17" ht="17.100000000000001" customHeight="1" x14ac:dyDescent="0.25">
      <c r="Q3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9" spans="17:17" ht="17.100000000000001" customHeight="1" x14ac:dyDescent="0.25">
      <c r="Q3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0" spans="17:17" ht="17.100000000000001" customHeight="1" x14ac:dyDescent="0.25">
      <c r="Q3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1" spans="17:17" ht="17.100000000000001" customHeight="1" x14ac:dyDescent="0.25">
      <c r="Q3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2" spans="17:17" ht="17.100000000000001" customHeight="1" x14ac:dyDescent="0.25">
      <c r="Q3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3" spans="17:17" ht="17.100000000000001" customHeight="1" x14ac:dyDescent="0.25">
      <c r="Q3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4" spans="17:17" ht="17.100000000000001" customHeight="1" x14ac:dyDescent="0.25">
      <c r="Q3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5" spans="17:17" ht="17.100000000000001" customHeight="1" x14ac:dyDescent="0.25">
      <c r="Q3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6" spans="17:17" ht="17.100000000000001" customHeight="1" x14ac:dyDescent="0.25">
      <c r="Q3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7" spans="17:17" ht="17.100000000000001" customHeight="1" x14ac:dyDescent="0.25">
      <c r="Q3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8" spans="17:17" ht="17.100000000000001" customHeight="1" x14ac:dyDescent="0.25">
      <c r="Q3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9" spans="17:17" ht="17.100000000000001" customHeight="1" x14ac:dyDescent="0.25">
      <c r="Q3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0" spans="17:17" ht="17.100000000000001" customHeight="1" x14ac:dyDescent="0.25">
      <c r="Q3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1" spans="17:17" ht="17.100000000000001" customHeight="1" x14ac:dyDescent="0.25">
      <c r="Q3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2" spans="17:17" ht="17.100000000000001" customHeight="1" x14ac:dyDescent="0.25">
      <c r="Q3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3" spans="17:17" ht="17.100000000000001" customHeight="1" x14ac:dyDescent="0.25">
      <c r="Q3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4" spans="17:17" ht="17.100000000000001" customHeight="1" x14ac:dyDescent="0.25">
      <c r="Q3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5" spans="17:17" ht="17.100000000000001" customHeight="1" x14ac:dyDescent="0.25">
      <c r="Q3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6" spans="17:17" ht="17.100000000000001" customHeight="1" x14ac:dyDescent="0.25">
      <c r="Q3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7" spans="17:17" ht="17.100000000000001" customHeight="1" x14ac:dyDescent="0.25">
      <c r="Q3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8" spans="17:17" ht="17.100000000000001" customHeight="1" x14ac:dyDescent="0.25">
      <c r="Q3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9" spans="17:17" ht="17.100000000000001" customHeight="1" x14ac:dyDescent="0.25">
      <c r="Q3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0" spans="17:17" ht="17.100000000000001" customHeight="1" x14ac:dyDescent="0.25">
      <c r="Q3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1" spans="17:17" ht="17.100000000000001" customHeight="1" x14ac:dyDescent="0.25">
      <c r="Q3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2" spans="17:17" ht="17.100000000000001" customHeight="1" x14ac:dyDescent="0.25">
      <c r="Q3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3" spans="17:17" ht="17.100000000000001" customHeight="1" x14ac:dyDescent="0.25">
      <c r="Q3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4" spans="17:17" ht="17.100000000000001" customHeight="1" x14ac:dyDescent="0.25">
      <c r="Q3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5" spans="17:17" ht="17.100000000000001" customHeight="1" x14ac:dyDescent="0.25">
      <c r="Q3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6" spans="17:17" ht="17.100000000000001" customHeight="1" x14ac:dyDescent="0.25">
      <c r="Q3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7" spans="17:17" ht="17.100000000000001" customHeight="1" x14ac:dyDescent="0.25">
      <c r="Q3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8" spans="17:17" ht="17.100000000000001" customHeight="1" x14ac:dyDescent="0.25">
      <c r="Q3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9" spans="17:17" ht="17.100000000000001" customHeight="1" x14ac:dyDescent="0.25">
      <c r="Q3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0" spans="17:17" ht="17.100000000000001" customHeight="1" x14ac:dyDescent="0.25">
      <c r="Q3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1" spans="17:17" ht="17.100000000000001" customHeight="1" x14ac:dyDescent="0.25">
      <c r="Q3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2" spans="17:17" ht="17.100000000000001" customHeight="1" x14ac:dyDescent="0.25">
      <c r="Q3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3" spans="17:17" ht="17.100000000000001" customHeight="1" x14ac:dyDescent="0.25">
      <c r="Q3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4" spans="17:17" ht="17.100000000000001" customHeight="1" x14ac:dyDescent="0.25">
      <c r="Q3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5" spans="17:17" ht="17.100000000000001" customHeight="1" x14ac:dyDescent="0.25">
      <c r="Q3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6" spans="17:17" ht="17.100000000000001" customHeight="1" x14ac:dyDescent="0.25">
      <c r="Q3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7" spans="17:17" ht="17.100000000000001" customHeight="1" x14ac:dyDescent="0.25">
      <c r="Q3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8" spans="17:17" ht="17.100000000000001" customHeight="1" x14ac:dyDescent="0.25">
      <c r="Q3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9" spans="17:17" ht="17.100000000000001" customHeight="1" x14ac:dyDescent="0.25">
      <c r="Q3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0" spans="17:17" ht="17.100000000000001" customHeight="1" x14ac:dyDescent="0.25">
      <c r="Q3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1" spans="17:17" ht="17.100000000000001" customHeight="1" x14ac:dyDescent="0.25">
      <c r="Q3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2" spans="17:17" ht="17.100000000000001" customHeight="1" x14ac:dyDescent="0.25">
      <c r="Q3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3" spans="17:17" ht="17.100000000000001" customHeight="1" x14ac:dyDescent="0.25">
      <c r="Q3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4" spans="17:17" ht="17.100000000000001" customHeight="1" x14ac:dyDescent="0.25">
      <c r="Q3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5" spans="17:17" ht="17.100000000000001" customHeight="1" x14ac:dyDescent="0.25">
      <c r="Q3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6" spans="17:17" ht="17.100000000000001" customHeight="1" x14ac:dyDescent="0.25">
      <c r="Q3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7" spans="17:17" ht="17.100000000000001" customHeight="1" x14ac:dyDescent="0.25">
      <c r="Q3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8" spans="17:17" ht="17.100000000000001" customHeight="1" x14ac:dyDescent="0.25">
      <c r="Q3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9" spans="17:17" ht="17.100000000000001" customHeight="1" x14ac:dyDescent="0.25">
      <c r="Q3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0" spans="17:17" ht="17.100000000000001" customHeight="1" x14ac:dyDescent="0.25">
      <c r="Q3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1" spans="17:17" ht="17.100000000000001" customHeight="1" x14ac:dyDescent="0.25">
      <c r="Q3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2" spans="17:17" ht="17.100000000000001" customHeight="1" x14ac:dyDescent="0.25">
      <c r="Q3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3" spans="17:17" ht="17.100000000000001" customHeight="1" x14ac:dyDescent="0.25">
      <c r="Q3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4" spans="17:17" ht="17.100000000000001" customHeight="1" x14ac:dyDescent="0.25">
      <c r="Q3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5" spans="17:17" ht="17.100000000000001" customHeight="1" x14ac:dyDescent="0.25">
      <c r="Q3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6" spans="17:17" ht="17.100000000000001" customHeight="1" x14ac:dyDescent="0.25">
      <c r="Q3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7" spans="17:17" ht="17.100000000000001" customHeight="1" x14ac:dyDescent="0.25">
      <c r="Q3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8" spans="17:17" ht="17.100000000000001" customHeight="1" x14ac:dyDescent="0.25">
      <c r="Q3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9" spans="17:17" ht="17.100000000000001" customHeight="1" x14ac:dyDescent="0.25">
      <c r="Q3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0" spans="17:17" ht="17.100000000000001" customHeight="1" x14ac:dyDescent="0.25">
      <c r="Q3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1" spans="17:17" ht="17.100000000000001" customHeight="1" x14ac:dyDescent="0.25">
      <c r="Q3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2" spans="17:17" ht="17.100000000000001" customHeight="1" x14ac:dyDescent="0.25">
      <c r="Q3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3" spans="17:17" ht="17.100000000000001" customHeight="1" x14ac:dyDescent="0.25">
      <c r="Q3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4" spans="17:17" ht="17.100000000000001" customHeight="1" x14ac:dyDescent="0.25">
      <c r="Q3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5" spans="17:17" ht="17.100000000000001" customHeight="1" x14ac:dyDescent="0.25">
      <c r="Q3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6" spans="17:17" ht="17.100000000000001" customHeight="1" x14ac:dyDescent="0.25">
      <c r="Q3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7" spans="17:17" ht="17.100000000000001" customHeight="1" x14ac:dyDescent="0.25">
      <c r="Q3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8" spans="17:17" ht="17.100000000000001" customHeight="1" x14ac:dyDescent="0.25">
      <c r="Q3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9" spans="17:17" ht="17.100000000000001" customHeight="1" x14ac:dyDescent="0.25">
      <c r="Q3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0" spans="17:17" ht="17.100000000000001" customHeight="1" x14ac:dyDescent="0.25">
      <c r="Q3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1" spans="17:17" ht="17.100000000000001" customHeight="1" x14ac:dyDescent="0.25">
      <c r="Q3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2" spans="17:17" ht="17.100000000000001" customHeight="1" x14ac:dyDescent="0.25">
      <c r="Q3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3" spans="17:17" ht="17.100000000000001" customHeight="1" x14ac:dyDescent="0.25">
      <c r="Q3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4" spans="17:17" ht="17.100000000000001" customHeight="1" x14ac:dyDescent="0.25">
      <c r="Q3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5" spans="17:17" ht="17.100000000000001" customHeight="1" x14ac:dyDescent="0.25">
      <c r="Q3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6" spans="17:17" ht="17.100000000000001" customHeight="1" x14ac:dyDescent="0.25">
      <c r="Q3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7" spans="17:17" ht="17.100000000000001" customHeight="1" x14ac:dyDescent="0.25">
      <c r="Q3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8" spans="17:17" ht="17.100000000000001" customHeight="1" x14ac:dyDescent="0.25">
      <c r="Q3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9" spans="17:17" ht="17.100000000000001" customHeight="1" x14ac:dyDescent="0.25">
      <c r="Q3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0" spans="17:17" ht="17.100000000000001" customHeight="1" x14ac:dyDescent="0.25">
      <c r="Q3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1" spans="17:17" ht="17.100000000000001" customHeight="1" x14ac:dyDescent="0.25">
      <c r="Q3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2" spans="17:17" ht="17.100000000000001" customHeight="1" x14ac:dyDescent="0.25">
      <c r="Q3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3" spans="17:17" ht="17.100000000000001" customHeight="1" x14ac:dyDescent="0.25">
      <c r="Q3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4" spans="17:17" ht="17.100000000000001" customHeight="1" x14ac:dyDescent="0.25">
      <c r="Q3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5" spans="17:17" ht="17.100000000000001" customHeight="1" x14ac:dyDescent="0.25">
      <c r="Q3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6" spans="17:17" ht="17.100000000000001" customHeight="1" x14ac:dyDescent="0.25">
      <c r="Q3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7" spans="17:17" ht="17.100000000000001" customHeight="1" x14ac:dyDescent="0.25">
      <c r="Q3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8" spans="17:17" ht="17.100000000000001" customHeight="1" x14ac:dyDescent="0.25">
      <c r="Q3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9" spans="17:17" ht="17.100000000000001" customHeight="1" x14ac:dyDescent="0.25">
      <c r="Q3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0" spans="17:17" ht="17.100000000000001" customHeight="1" x14ac:dyDescent="0.25">
      <c r="Q3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1" spans="17:17" ht="17.100000000000001" customHeight="1" x14ac:dyDescent="0.25">
      <c r="Q3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2" spans="17:17" ht="17.100000000000001" customHeight="1" x14ac:dyDescent="0.25">
      <c r="Q3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3" spans="17:17" ht="17.100000000000001" customHeight="1" x14ac:dyDescent="0.25">
      <c r="Q3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4" spans="17:17" ht="17.100000000000001" customHeight="1" x14ac:dyDescent="0.25">
      <c r="Q3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5" spans="17:17" ht="17.100000000000001" customHeight="1" x14ac:dyDescent="0.25">
      <c r="Q3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6" spans="17:17" ht="17.100000000000001" customHeight="1" x14ac:dyDescent="0.25">
      <c r="Q3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7" spans="17:17" ht="17.100000000000001" customHeight="1" x14ac:dyDescent="0.25">
      <c r="Q3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8" spans="17:17" ht="17.100000000000001" customHeight="1" x14ac:dyDescent="0.25">
      <c r="Q3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9" spans="17:17" ht="17.100000000000001" customHeight="1" x14ac:dyDescent="0.25">
      <c r="Q3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0" spans="17:17" ht="17.100000000000001" customHeight="1" x14ac:dyDescent="0.25">
      <c r="Q3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1" spans="17:17" ht="17.100000000000001" customHeight="1" x14ac:dyDescent="0.25">
      <c r="Q3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2" spans="17:17" ht="17.100000000000001" customHeight="1" x14ac:dyDescent="0.25">
      <c r="Q3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3" spans="17:17" ht="17.100000000000001" customHeight="1" x14ac:dyDescent="0.25">
      <c r="Q3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4" spans="17:17" ht="17.100000000000001" customHeight="1" x14ac:dyDescent="0.25">
      <c r="Q3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5" spans="17:17" ht="17.100000000000001" customHeight="1" x14ac:dyDescent="0.25">
      <c r="Q3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6" spans="17:17" ht="17.100000000000001" customHeight="1" x14ac:dyDescent="0.25">
      <c r="Q3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7" spans="17:17" ht="17.100000000000001" customHeight="1" x14ac:dyDescent="0.25">
      <c r="Q3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8" spans="17:17" ht="17.100000000000001" customHeight="1" x14ac:dyDescent="0.25">
      <c r="Q3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9" spans="17:17" ht="17.100000000000001" customHeight="1" x14ac:dyDescent="0.25">
      <c r="Q3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0" spans="17:17" ht="17.100000000000001" customHeight="1" x14ac:dyDescent="0.25">
      <c r="Q3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1" spans="17:17" ht="17.100000000000001" customHeight="1" x14ac:dyDescent="0.25">
      <c r="Q3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2" spans="17:17" ht="17.100000000000001" customHeight="1" x14ac:dyDescent="0.25">
      <c r="Q3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3" spans="17:17" ht="17.100000000000001" customHeight="1" x14ac:dyDescent="0.25">
      <c r="Q3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4" spans="17:17" ht="17.100000000000001" customHeight="1" x14ac:dyDescent="0.25">
      <c r="Q3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5" spans="17:17" ht="17.100000000000001" customHeight="1" x14ac:dyDescent="0.25">
      <c r="Q3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6" spans="17:17" ht="17.100000000000001" customHeight="1" x14ac:dyDescent="0.25">
      <c r="Q3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7" spans="17:17" ht="17.100000000000001" customHeight="1" x14ac:dyDescent="0.25">
      <c r="Q3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8" spans="17:17" ht="17.100000000000001" customHeight="1" x14ac:dyDescent="0.25">
      <c r="Q3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9" spans="17:17" ht="17.100000000000001" customHeight="1" x14ac:dyDescent="0.25">
      <c r="Q3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0" spans="17:17" ht="17.100000000000001" customHeight="1" x14ac:dyDescent="0.25">
      <c r="Q3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1" spans="17:17" ht="17.100000000000001" customHeight="1" x14ac:dyDescent="0.25">
      <c r="Q3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2" spans="17:17" ht="17.100000000000001" customHeight="1" x14ac:dyDescent="0.25">
      <c r="Q3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3" spans="17:17" ht="17.100000000000001" customHeight="1" x14ac:dyDescent="0.25">
      <c r="Q3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4" spans="17:17" ht="17.100000000000001" customHeight="1" x14ac:dyDescent="0.25">
      <c r="Q3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5" spans="17:17" ht="17.100000000000001" customHeight="1" x14ac:dyDescent="0.25">
      <c r="Q3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6" spans="17:17" ht="17.100000000000001" customHeight="1" x14ac:dyDescent="0.25">
      <c r="Q3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7" spans="17:17" ht="17.100000000000001" customHeight="1" x14ac:dyDescent="0.25">
      <c r="Q3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8" spans="17:17" ht="17.100000000000001" customHeight="1" x14ac:dyDescent="0.25">
      <c r="Q3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9" spans="17:17" ht="17.100000000000001" customHeight="1" x14ac:dyDescent="0.25">
      <c r="Q3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0" spans="17:17" ht="17.100000000000001" customHeight="1" x14ac:dyDescent="0.25">
      <c r="Q3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1" spans="17:17" ht="17.100000000000001" customHeight="1" x14ac:dyDescent="0.25">
      <c r="Q3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2" spans="17:17" ht="17.100000000000001" customHeight="1" x14ac:dyDescent="0.25">
      <c r="Q3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3" spans="17:17" ht="17.100000000000001" customHeight="1" x14ac:dyDescent="0.25">
      <c r="Q3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4" spans="17:17" ht="17.100000000000001" customHeight="1" x14ac:dyDescent="0.25">
      <c r="Q3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5" spans="17:17" ht="17.100000000000001" customHeight="1" x14ac:dyDescent="0.25">
      <c r="Q3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6" spans="17:17" ht="17.100000000000001" customHeight="1" x14ac:dyDescent="0.25">
      <c r="Q3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7" spans="17:17" ht="17.100000000000001" customHeight="1" x14ac:dyDescent="0.25">
      <c r="Q3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8" spans="17:17" ht="17.100000000000001" customHeight="1" x14ac:dyDescent="0.25">
      <c r="Q3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9" spans="17:17" ht="17.100000000000001" customHeight="1" x14ac:dyDescent="0.25">
      <c r="Q3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0" spans="17:17" ht="17.100000000000001" customHeight="1" x14ac:dyDescent="0.25">
      <c r="Q3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1" spans="17:17" ht="17.100000000000001" customHeight="1" x14ac:dyDescent="0.25">
      <c r="Q3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2" spans="17:17" ht="17.100000000000001" customHeight="1" x14ac:dyDescent="0.25">
      <c r="Q3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3" spans="17:17" ht="17.100000000000001" customHeight="1" x14ac:dyDescent="0.25">
      <c r="Q3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4" spans="17:17" ht="17.100000000000001" customHeight="1" x14ac:dyDescent="0.25">
      <c r="Q3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5" spans="17:17" ht="17.100000000000001" customHeight="1" x14ac:dyDescent="0.25">
      <c r="Q3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6" spans="17:17" ht="17.100000000000001" customHeight="1" x14ac:dyDescent="0.25">
      <c r="Q3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7" spans="17:17" ht="17.100000000000001" customHeight="1" x14ac:dyDescent="0.25">
      <c r="Q3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8" spans="17:17" ht="17.100000000000001" customHeight="1" x14ac:dyDescent="0.25">
      <c r="Q3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9" spans="17:17" ht="17.100000000000001" customHeight="1" x14ac:dyDescent="0.25">
      <c r="Q3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0" spans="17:17" ht="17.100000000000001" customHeight="1" x14ac:dyDescent="0.25">
      <c r="Q3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1" spans="17:17" ht="17.100000000000001" customHeight="1" x14ac:dyDescent="0.25">
      <c r="Q3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2" spans="17:17" ht="17.100000000000001" customHeight="1" x14ac:dyDescent="0.25">
      <c r="Q3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3" spans="17:17" ht="17.100000000000001" customHeight="1" x14ac:dyDescent="0.25">
      <c r="Q3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4" spans="17:17" ht="17.100000000000001" customHeight="1" x14ac:dyDescent="0.25">
      <c r="Q3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5" spans="17:17" ht="17.100000000000001" customHeight="1" x14ac:dyDescent="0.25">
      <c r="Q3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6" spans="17:17" ht="17.100000000000001" customHeight="1" x14ac:dyDescent="0.25">
      <c r="Q3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7" spans="17:17" ht="17.100000000000001" customHeight="1" x14ac:dyDescent="0.25">
      <c r="Q3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8" spans="17:17" ht="17.100000000000001" customHeight="1" x14ac:dyDescent="0.25">
      <c r="Q3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9" spans="17:17" ht="17.100000000000001" customHeight="1" x14ac:dyDescent="0.25">
      <c r="Q3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0" spans="17:17" ht="17.100000000000001" customHeight="1" x14ac:dyDescent="0.25">
      <c r="Q3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1" spans="17:17" ht="17.100000000000001" customHeight="1" x14ac:dyDescent="0.25">
      <c r="Q3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2" spans="17:17" ht="17.100000000000001" customHeight="1" x14ac:dyDescent="0.25">
      <c r="Q3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3" spans="17:17" ht="17.100000000000001" customHeight="1" x14ac:dyDescent="0.25">
      <c r="Q3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4" spans="17:17" ht="17.100000000000001" customHeight="1" x14ac:dyDescent="0.25">
      <c r="Q3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5" spans="17:17" ht="17.100000000000001" customHeight="1" x14ac:dyDescent="0.25">
      <c r="Q3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6" spans="17:17" ht="17.100000000000001" customHeight="1" x14ac:dyDescent="0.25">
      <c r="Q3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7" spans="17:17" ht="17.100000000000001" customHeight="1" x14ac:dyDescent="0.25">
      <c r="Q3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8" spans="17:17" ht="17.100000000000001" customHeight="1" x14ac:dyDescent="0.25">
      <c r="Q3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9" spans="17:17" ht="17.100000000000001" customHeight="1" x14ac:dyDescent="0.25">
      <c r="Q3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0" spans="17:17" ht="17.100000000000001" customHeight="1" x14ac:dyDescent="0.25">
      <c r="Q3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1" spans="17:17" ht="17.100000000000001" customHeight="1" x14ac:dyDescent="0.25">
      <c r="Q3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2" spans="17:17" ht="17.100000000000001" customHeight="1" x14ac:dyDescent="0.25">
      <c r="Q3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3" spans="17:17" ht="17.100000000000001" customHeight="1" x14ac:dyDescent="0.25">
      <c r="Q3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4" spans="17:17" ht="17.100000000000001" customHeight="1" x14ac:dyDescent="0.25">
      <c r="Q3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5" spans="17:17" ht="17.100000000000001" customHeight="1" x14ac:dyDescent="0.25">
      <c r="Q3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6" spans="17:17" ht="17.100000000000001" customHeight="1" x14ac:dyDescent="0.25">
      <c r="Q3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7" spans="17:17" ht="17.100000000000001" customHeight="1" x14ac:dyDescent="0.25">
      <c r="Q3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8" spans="17:17" ht="17.100000000000001" customHeight="1" x14ac:dyDescent="0.25">
      <c r="Q3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9" spans="17:17" ht="17.100000000000001" customHeight="1" x14ac:dyDescent="0.25">
      <c r="Q3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0" spans="17:17" ht="17.100000000000001" customHeight="1" x14ac:dyDescent="0.25">
      <c r="Q3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1" spans="17:17" ht="17.100000000000001" customHeight="1" x14ac:dyDescent="0.25">
      <c r="Q3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2" spans="17:17" ht="17.100000000000001" customHeight="1" x14ac:dyDescent="0.25">
      <c r="Q3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3" spans="17:17" ht="17.100000000000001" customHeight="1" x14ac:dyDescent="0.25">
      <c r="Q3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4" spans="17:17" ht="17.100000000000001" customHeight="1" x14ac:dyDescent="0.25">
      <c r="Q3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5" spans="17:17" ht="17.100000000000001" customHeight="1" x14ac:dyDescent="0.25">
      <c r="Q3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6" spans="17:17" ht="17.100000000000001" customHeight="1" x14ac:dyDescent="0.25">
      <c r="Q3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7" spans="17:17" ht="17.100000000000001" customHeight="1" x14ac:dyDescent="0.25">
      <c r="Q3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8" spans="17:17" ht="17.100000000000001" customHeight="1" x14ac:dyDescent="0.25">
      <c r="Q3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9" spans="17:17" ht="17.100000000000001" customHeight="1" x14ac:dyDescent="0.25">
      <c r="Q3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0" spans="17:17" ht="17.100000000000001" customHeight="1" x14ac:dyDescent="0.25">
      <c r="Q3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1" spans="17:17" ht="17.100000000000001" customHeight="1" x14ac:dyDescent="0.25">
      <c r="Q3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2" spans="17:17" ht="17.100000000000001" customHeight="1" x14ac:dyDescent="0.25">
      <c r="Q3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3" spans="17:17" ht="17.100000000000001" customHeight="1" x14ac:dyDescent="0.25">
      <c r="Q3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4" spans="17:17" ht="17.100000000000001" customHeight="1" x14ac:dyDescent="0.25">
      <c r="Q3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5" spans="17:17" ht="17.100000000000001" customHeight="1" x14ac:dyDescent="0.25">
      <c r="Q3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6" spans="17:17" ht="17.100000000000001" customHeight="1" x14ac:dyDescent="0.25">
      <c r="Q3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7" spans="17:17" ht="17.100000000000001" customHeight="1" x14ac:dyDescent="0.25">
      <c r="Q3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8" spans="17:17" ht="17.100000000000001" customHeight="1" x14ac:dyDescent="0.25">
      <c r="Q3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9" spans="17:17" ht="17.100000000000001" customHeight="1" x14ac:dyDescent="0.25">
      <c r="Q3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0" spans="17:17" ht="17.100000000000001" customHeight="1" x14ac:dyDescent="0.25">
      <c r="Q3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1" spans="17:17" ht="17.100000000000001" customHeight="1" x14ac:dyDescent="0.25">
      <c r="Q3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2" spans="17:17" ht="17.100000000000001" customHeight="1" x14ac:dyDescent="0.25">
      <c r="Q3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3" spans="17:17" ht="17.100000000000001" customHeight="1" x14ac:dyDescent="0.25">
      <c r="Q3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4" spans="17:17" ht="17.100000000000001" customHeight="1" x14ac:dyDescent="0.25">
      <c r="Q3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5" spans="17:17" ht="17.100000000000001" customHeight="1" x14ac:dyDescent="0.25">
      <c r="Q3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6" spans="17:17" ht="17.100000000000001" customHeight="1" x14ac:dyDescent="0.25">
      <c r="Q3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7" spans="17:17" ht="17.100000000000001" customHeight="1" x14ac:dyDescent="0.25">
      <c r="Q3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8" spans="17:17" ht="17.100000000000001" customHeight="1" x14ac:dyDescent="0.25">
      <c r="Q3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9" spans="17:17" ht="17.100000000000001" customHeight="1" x14ac:dyDescent="0.25">
      <c r="Q3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0" spans="17:17" ht="17.100000000000001" customHeight="1" x14ac:dyDescent="0.25">
      <c r="Q3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1" spans="17:17" ht="17.100000000000001" customHeight="1" x14ac:dyDescent="0.25">
      <c r="Q3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2" spans="17:17" ht="17.100000000000001" customHeight="1" x14ac:dyDescent="0.25">
      <c r="Q3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3" spans="17:17" ht="17.100000000000001" customHeight="1" x14ac:dyDescent="0.25">
      <c r="Q3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4" spans="17:17" ht="17.100000000000001" customHeight="1" x14ac:dyDescent="0.25">
      <c r="Q3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5" spans="17:17" ht="17.100000000000001" customHeight="1" x14ac:dyDescent="0.25">
      <c r="Q3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6" spans="17:17" ht="17.100000000000001" customHeight="1" x14ac:dyDescent="0.25">
      <c r="Q3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7" spans="17:17" ht="17.100000000000001" customHeight="1" x14ac:dyDescent="0.25">
      <c r="Q3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8" spans="17:17" ht="17.100000000000001" customHeight="1" x14ac:dyDescent="0.25">
      <c r="Q3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9" spans="17:17" ht="17.100000000000001" customHeight="1" x14ac:dyDescent="0.25">
      <c r="Q3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0" spans="17:17" ht="17.100000000000001" customHeight="1" x14ac:dyDescent="0.25">
      <c r="Q3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1" spans="17:17" ht="17.100000000000001" customHeight="1" x14ac:dyDescent="0.25">
      <c r="Q3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2" spans="17:17" ht="17.100000000000001" customHeight="1" x14ac:dyDescent="0.25">
      <c r="Q3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3" spans="17:17" ht="17.100000000000001" customHeight="1" x14ac:dyDescent="0.25">
      <c r="Q3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4" spans="17:17" ht="17.100000000000001" customHeight="1" x14ac:dyDescent="0.25">
      <c r="Q3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5" spans="17:17" ht="17.100000000000001" customHeight="1" x14ac:dyDescent="0.25">
      <c r="Q3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6" spans="17:17" ht="17.100000000000001" customHeight="1" x14ac:dyDescent="0.25">
      <c r="Q3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7" spans="17:17" ht="17.100000000000001" customHeight="1" x14ac:dyDescent="0.25">
      <c r="Q3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8" spans="17:17" ht="17.100000000000001" customHeight="1" x14ac:dyDescent="0.25">
      <c r="Q3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9" spans="17:17" ht="17.100000000000001" customHeight="1" x14ac:dyDescent="0.25">
      <c r="Q3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0" spans="17:17" ht="17.100000000000001" customHeight="1" x14ac:dyDescent="0.25">
      <c r="Q3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1" spans="17:17" ht="17.100000000000001" customHeight="1" x14ac:dyDescent="0.25">
      <c r="Q3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2" spans="17:17" ht="17.100000000000001" customHeight="1" x14ac:dyDescent="0.25">
      <c r="Q3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3" spans="17:17" ht="17.100000000000001" customHeight="1" x14ac:dyDescent="0.25">
      <c r="Q3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4" spans="17:17" ht="17.100000000000001" customHeight="1" x14ac:dyDescent="0.25">
      <c r="Q3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5" spans="17:17" ht="17.100000000000001" customHeight="1" x14ac:dyDescent="0.25">
      <c r="Q3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6" spans="17:17" ht="17.100000000000001" customHeight="1" x14ac:dyDescent="0.25">
      <c r="Q3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7" spans="17:17" ht="17.100000000000001" customHeight="1" x14ac:dyDescent="0.25">
      <c r="Q3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8" spans="17:17" ht="17.100000000000001" customHeight="1" x14ac:dyDescent="0.25">
      <c r="Q3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9" spans="17:17" ht="17.100000000000001" customHeight="1" x14ac:dyDescent="0.25">
      <c r="Q3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0" spans="17:17" ht="17.100000000000001" customHeight="1" x14ac:dyDescent="0.25">
      <c r="Q3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1" spans="17:17" ht="17.100000000000001" customHeight="1" x14ac:dyDescent="0.25">
      <c r="Q3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2" spans="17:17" ht="17.100000000000001" customHeight="1" x14ac:dyDescent="0.25">
      <c r="Q3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3" spans="17:17" ht="17.100000000000001" customHeight="1" x14ac:dyDescent="0.25">
      <c r="Q3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4" spans="17:17" ht="17.100000000000001" customHeight="1" x14ac:dyDescent="0.25">
      <c r="Q3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5" spans="17:17" ht="17.100000000000001" customHeight="1" x14ac:dyDescent="0.25">
      <c r="Q3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6" spans="17:17" ht="17.100000000000001" customHeight="1" x14ac:dyDescent="0.25">
      <c r="Q3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7" spans="17:17" ht="17.100000000000001" customHeight="1" x14ac:dyDescent="0.25">
      <c r="Q3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8" spans="17:17" ht="17.100000000000001" customHeight="1" x14ac:dyDescent="0.25">
      <c r="Q3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9" spans="17:17" ht="17.100000000000001" customHeight="1" x14ac:dyDescent="0.25">
      <c r="Q3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0" spans="17:17" ht="17.100000000000001" customHeight="1" x14ac:dyDescent="0.25">
      <c r="Q3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1" spans="17:17" ht="17.100000000000001" customHeight="1" x14ac:dyDescent="0.25">
      <c r="Q3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2" spans="17:17" ht="17.100000000000001" customHeight="1" x14ac:dyDescent="0.25">
      <c r="Q3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3" spans="17:17" ht="17.100000000000001" customHeight="1" x14ac:dyDescent="0.25">
      <c r="Q3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4" spans="17:17" ht="17.100000000000001" customHeight="1" x14ac:dyDescent="0.25">
      <c r="Q3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5" spans="17:17" ht="17.100000000000001" customHeight="1" x14ac:dyDescent="0.25">
      <c r="Q3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6" spans="17:17" ht="17.100000000000001" customHeight="1" x14ac:dyDescent="0.25">
      <c r="Q3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7" spans="17:17" ht="17.100000000000001" customHeight="1" x14ac:dyDescent="0.25">
      <c r="Q3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8" spans="17:17" ht="17.100000000000001" customHeight="1" x14ac:dyDescent="0.25">
      <c r="Q3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9" spans="17:17" ht="17.100000000000001" customHeight="1" x14ac:dyDescent="0.25">
      <c r="Q3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0" spans="17:17" ht="17.100000000000001" customHeight="1" x14ac:dyDescent="0.25">
      <c r="Q3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1" spans="17:17" ht="17.100000000000001" customHeight="1" x14ac:dyDescent="0.25">
      <c r="Q3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2" spans="17:17" ht="17.100000000000001" customHeight="1" x14ac:dyDescent="0.25">
      <c r="Q3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3" spans="17:17" ht="17.100000000000001" customHeight="1" x14ac:dyDescent="0.25">
      <c r="Q3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4" spans="17:17" ht="17.100000000000001" customHeight="1" x14ac:dyDescent="0.25">
      <c r="Q3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5" spans="17:17" ht="17.100000000000001" customHeight="1" x14ac:dyDescent="0.25">
      <c r="Q3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6" spans="17:17" ht="17.100000000000001" customHeight="1" x14ac:dyDescent="0.25">
      <c r="Q3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7" spans="17:17" ht="17.100000000000001" customHeight="1" x14ac:dyDescent="0.25">
      <c r="Q3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8" spans="17:17" ht="17.100000000000001" customHeight="1" x14ac:dyDescent="0.25">
      <c r="Q3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9" spans="17:17" ht="17.100000000000001" customHeight="1" x14ac:dyDescent="0.25">
      <c r="Q3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0" spans="17:17" ht="17.100000000000001" customHeight="1" x14ac:dyDescent="0.25">
      <c r="Q3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1" spans="17:17" ht="17.100000000000001" customHeight="1" x14ac:dyDescent="0.25">
      <c r="Q3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2" spans="17:17" ht="17.100000000000001" customHeight="1" x14ac:dyDescent="0.25">
      <c r="Q3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3" spans="17:17" ht="17.100000000000001" customHeight="1" x14ac:dyDescent="0.25">
      <c r="Q3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4" spans="17:17" ht="17.100000000000001" customHeight="1" x14ac:dyDescent="0.25">
      <c r="Q3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5" spans="17:17" ht="17.100000000000001" customHeight="1" x14ac:dyDescent="0.25">
      <c r="Q3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6" spans="17:17" ht="17.100000000000001" customHeight="1" x14ac:dyDescent="0.25">
      <c r="Q3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7" spans="17:17" ht="17.100000000000001" customHeight="1" x14ac:dyDescent="0.25">
      <c r="Q3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8" spans="17:17" ht="17.100000000000001" customHeight="1" x14ac:dyDescent="0.25">
      <c r="Q3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9" spans="17:17" ht="17.100000000000001" customHeight="1" x14ac:dyDescent="0.25">
      <c r="Q3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0" spans="17:17" ht="17.100000000000001" customHeight="1" x14ac:dyDescent="0.25">
      <c r="Q3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1" spans="17:17" ht="17.100000000000001" customHeight="1" x14ac:dyDescent="0.25">
      <c r="Q3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2" spans="17:17" ht="17.100000000000001" customHeight="1" x14ac:dyDescent="0.25">
      <c r="Q3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3" spans="17:17" ht="17.100000000000001" customHeight="1" x14ac:dyDescent="0.25">
      <c r="Q3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4" spans="17:17" ht="17.100000000000001" customHeight="1" x14ac:dyDescent="0.25">
      <c r="Q3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5" spans="17:17" ht="17.100000000000001" customHeight="1" x14ac:dyDescent="0.25">
      <c r="Q3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6" spans="17:17" ht="17.100000000000001" customHeight="1" x14ac:dyDescent="0.25">
      <c r="Q3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7" spans="17:17" ht="17.100000000000001" customHeight="1" x14ac:dyDescent="0.25">
      <c r="Q3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8" spans="17:17" ht="17.100000000000001" customHeight="1" x14ac:dyDescent="0.25">
      <c r="Q3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9" spans="17:17" ht="17.100000000000001" customHeight="1" x14ac:dyDescent="0.25">
      <c r="Q3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0" spans="17:17" ht="17.100000000000001" customHeight="1" x14ac:dyDescent="0.25">
      <c r="Q3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1" spans="17:17" ht="17.100000000000001" customHeight="1" x14ac:dyDescent="0.25">
      <c r="Q3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2" spans="17:17" ht="17.100000000000001" customHeight="1" x14ac:dyDescent="0.25">
      <c r="Q3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3" spans="17:17" ht="17.100000000000001" customHeight="1" x14ac:dyDescent="0.25">
      <c r="Q3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4" spans="17:17" ht="17.100000000000001" customHeight="1" x14ac:dyDescent="0.25">
      <c r="Q3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5" spans="17:17" ht="17.100000000000001" customHeight="1" x14ac:dyDescent="0.25">
      <c r="Q3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6" spans="17:17" ht="17.100000000000001" customHeight="1" x14ac:dyDescent="0.25">
      <c r="Q3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7" spans="17:17" ht="17.100000000000001" customHeight="1" x14ac:dyDescent="0.25">
      <c r="Q3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8" spans="17:17" ht="17.100000000000001" customHeight="1" x14ac:dyDescent="0.25">
      <c r="Q3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9" spans="17:17" ht="17.100000000000001" customHeight="1" x14ac:dyDescent="0.25">
      <c r="Q3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0" spans="17:17" ht="17.100000000000001" customHeight="1" x14ac:dyDescent="0.25">
      <c r="Q3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1" spans="17:17" ht="17.100000000000001" customHeight="1" x14ac:dyDescent="0.25">
      <c r="Q3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2" spans="17:17" ht="17.100000000000001" customHeight="1" x14ac:dyDescent="0.25">
      <c r="Q3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3" spans="17:17" ht="17.100000000000001" customHeight="1" x14ac:dyDescent="0.25">
      <c r="Q3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4" spans="17:17" ht="17.100000000000001" customHeight="1" x14ac:dyDescent="0.25">
      <c r="Q3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5" spans="17:17" ht="17.100000000000001" customHeight="1" x14ac:dyDescent="0.25">
      <c r="Q3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6" spans="17:17" ht="17.100000000000001" customHeight="1" x14ac:dyDescent="0.25">
      <c r="Q3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7" spans="17:17" ht="17.100000000000001" customHeight="1" x14ac:dyDescent="0.25">
      <c r="Q3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8" spans="17:17" ht="17.100000000000001" customHeight="1" x14ac:dyDescent="0.25">
      <c r="Q3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9" spans="17:17" ht="17.100000000000001" customHeight="1" x14ac:dyDescent="0.25">
      <c r="Q3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0" spans="17:17" ht="17.100000000000001" customHeight="1" x14ac:dyDescent="0.25">
      <c r="Q3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1" spans="17:17" ht="17.100000000000001" customHeight="1" x14ac:dyDescent="0.25">
      <c r="Q3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2" spans="17:17" ht="17.100000000000001" customHeight="1" x14ac:dyDescent="0.25">
      <c r="Q3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3" spans="17:17" ht="17.100000000000001" customHeight="1" x14ac:dyDescent="0.25">
      <c r="Q3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4" spans="17:17" ht="17.100000000000001" customHeight="1" x14ac:dyDescent="0.25">
      <c r="Q3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5" spans="17:17" ht="17.100000000000001" customHeight="1" x14ac:dyDescent="0.25">
      <c r="Q3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6" spans="17:17" ht="17.100000000000001" customHeight="1" x14ac:dyDescent="0.25">
      <c r="Q3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7" spans="17:17" ht="17.100000000000001" customHeight="1" x14ac:dyDescent="0.25">
      <c r="Q3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8" spans="17:17" ht="17.100000000000001" customHeight="1" x14ac:dyDescent="0.25">
      <c r="Q3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9" spans="17:17" ht="17.100000000000001" customHeight="1" x14ac:dyDescent="0.25">
      <c r="Q3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0" spans="17:17" ht="17.100000000000001" customHeight="1" x14ac:dyDescent="0.25">
      <c r="Q3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1" spans="17:17" ht="17.100000000000001" customHeight="1" x14ac:dyDescent="0.25">
      <c r="Q3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2" spans="17:17" ht="17.100000000000001" customHeight="1" x14ac:dyDescent="0.25">
      <c r="Q3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3" spans="17:17" ht="17.100000000000001" customHeight="1" x14ac:dyDescent="0.25">
      <c r="Q3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4" spans="17:17" ht="17.100000000000001" customHeight="1" x14ac:dyDescent="0.25">
      <c r="Q3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5" spans="17:17" ht="17.100000000000001" customHeight="1" x14ac:dyDescent="0.25">
      <c r="Q3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6" spans="17:17" ht="17.100000000000001" customHeight="1" x14ac:dyDescent="0.25">
      <c r="Q3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7" spans="17:17" ht="17.100000000000001" customHeight="1" x14ac:dyDescent="0.25">
      <c r="Q3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8" spans="17:17" ht="17.100000000000001" customHeight="1" x14ac:dyDescent="0.25">
      <c r="Q3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9" spans="17:17" ht="17.100000000000001" customHeight="1" x14ac:dyDescent="0.25">
      <c r="Q3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0" spans="17:17" ht="17.100000000000001" customHeight="1" x14ac:dyDescent="0.25">
      <c r="Q3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1" spans="17:17" ht="17.100000000000001" customHeight="1" x14ac:dyDescent="0.25">
      <c r="Q3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2" spans="17:17" ht="17.100000000000001" customHeight="1" x14ac:dyDescent="0.25">
      <c r="Q3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3" spans="17:17" ht="17.100000000000001" customHeight="1" x14ac:dyDescent="0.25">
      <c r="Q3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4" spans="17:17" ht="17.100000000000001" customHeight="1" x14ac:dyDescent="0.25">
      <c r="Q3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5" spans="17:17" ht="17.100000000000001" customHeight="1" x14ac:dyDescent="0.25">
      <c r="Q3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6" spans="17:17" ht="17.100000000000001" customHeight="1" x14ac:dyDescent="0.25">
      <c r="Q3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7" spans="17:17" ht="17.100000000000001" customHeight="1" x14ac:dyDescent="0.25">
      <c r="Q3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8" spans="17:17" ht="17.100000000000001" customHeight="1" x14ac:dyDescent="0.25">
      <c r="Q3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9" spans="17:17" ht="17.100000000000001" customHeight="1" x14ac:dyDescent="0.25">
      <c r="Q3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0" spans="17:17" ht="17.100000000000001" customHeight="1" x14ac:dyDescent="0.25">
      <c r="Q3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1" spans="17:17" ht="17.100000000000001" customHeight="1" x14ac:dyDescent="0.25">
      <c r="Q3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2" spans="17:17" ht="17.100000000000001" customHeight="1" x14ac:dyDescent="0.25">
      <c r="Q3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3" spans="17:17" ht="17.100000000000001" customHeight="1" x14ac:dyDescent="0.25">
      <c r="Q3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4" spans="17:17" ht="17.100000000000001" customHeight="1" x14ac:dyDescent="0.25">
      <c r="Q3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5" spans="17:17" ht="17.100000000000001" customHeight="1" x14ac:dyDescent="0.25">
      <c r="Q3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6" spans="17:17" ht="17.100000000000001" customHeight="1" x14ac:dyDescent="0.25">
      <c r="Q3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7" spans="17:17" ht="17.100000000000001" customHeight="1" x14ac:dyDescent="0.25">
      <c r="Q3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8" spans="17:17" ht="17.100000000000001" customHeight="1" x14ac:dyDescent="0.25">
      <c r="Q3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9" spans="17:17" ht="17.100000000000001" customHeight="1" x14ac:dyDescent="0.25">
      <c r="Q3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0" spans="17:17" ht="17.100000000000001" customHeight="1" x14ac:dyDescent="0.25">
      <c r="Q3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1" spans="17:17" ht="17.100000000000001" customHeight="1" x14ac:dyDescent="0.25">
      <c r="Q3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2" spans="17:17" ht="17.100000000000001" customHeight="1" x14ac:dyDescent="0.25">
      <c r="Q3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3" spans="17:17" ht="17.100000000000001" customHeight="1" x14ac:dyDescent="0.25">
      <c r="Q3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4" spans="17:17" ht="17.100000000000001" customHeight="1" x14ac:dyDescent="0.25">
      <c r="Q3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5" spans="17:17" ht="17.100000000000001" customHeight="1" x14ac:dyDescent="0.25">
      <c r="Q3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6" spans="17:17" ht="17.100000000000001" customHeight="1" x14ac:dyDescent="0.25">
      <c r="Q3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7" spans="17:17" ht="17.100000000000001" customHeight="1" x14ac:dyDescent="0.25">
      <c r="Q3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8" spans="17:17" ht="17.100000000000001" customHeight="1" x14ac:dyDescent="0.25">
      <c r="Q3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9" spans="17:17" ht="17.100000000000001" customHeight="1" x14ac:dyDescent="0.25">
      <c r="Q3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0" spans="17:17" ht="17.100000000000001" customHeight="1" x14ac:dyDescent="0.25">
      <c r="Q3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1" spans="17:17" ht="17.100000000000001" customHeight="1" x14ac:dyDescent="0.25">
      <c r="Q3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2" spans="17:17" ht="17.100000000000001" customHeight="1" x14ac:dyDescent="0.25">
      <c r="Q3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3" spans="17:17" ht="17.100000000000001" customHeight="1" x14ac:dyDescent="0.25">
      <c r="Q3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4" spans="17:17" ht="17.100000000000001" customHeight="1" x14ac:dyDescent="0.25">
      <c r="Q3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5" spans="17:17" ht="17.100000000000001" customHeight="1" x14ac:dyDescent="0.25">
      <c r="Q3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6" spans="17:17" ht="17.100000000000001" customHeight="1" x14ac:dyDescent="0.25">
      <c r="Q3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7" spans="17:17" ht="17.100000000000001" customHeight="1" x14ac:dyDescent="0.25">
      <c r="Q3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8" spans="17:17" ht="17.100000000000001" customHeight="1" x14ac:dyDescent="0.25">
      <c r="Q3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9" spans="17:17" ht="17.100000000000001" customHeight="1" x14ac:dyDescent="0.25">
      <c r="Q3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0" spans="17:17" ht="17.100000000000001" customHeight="1" x14ac:dyDescent="0.25">
      <c r="Q3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1" spans="17:17" ht="17.100000000000001" customHeight="1" x14ac:dyDescent="0.25">
      <c r="Q3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2" spans="17:17" ht="17.100000000000001" customHeight="1" x14ac:dyDescent="0.25">
      <c r="Q3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3" spans="17:17" ht="17.100000000000001" customHeight="1" x14ac:dyDescent="0.25">
      <c r="Q3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4" spans="17:17" ht="17.100000000000001" customHeight="1" x14ac:dyDescent="0.25">
      <c r="Q3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5" spans="17:17" ht="17.100000000000001" customHeight="1" x14ac:dyDescent="0.25">
      <c r="Q3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6" spans="17:17" ht="17.100000000000001" customHeight="1" x14ac:dyDescent="0.25">
      <c r="Q3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7" spans="17:17" ht="17.100000000000001" customHeight="1" x14ac:dyDescent="0.25">
      <c r="Q3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8" spans="17:17" ht="17.100000000000001" customHeight="1" x14ac:dyDescent="0.25">
      <c r="Q3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9" spans="17:17" ht="17.100000000000001" customHeight="1" x14ac:dyDescent="0.25">
      <c r="Q3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0" spans="17:17" ht="17.100000000000001" customHeight="1" x14ac:dyDescent="0.25">
      <c r="Q3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1" spans="17:17" ht="17.100000000000001" customHeight="1" x14ac:dyDescent="0.25">
      <c r="Q3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2" spans="17:17" ht="17.100000000000001" customHeight="1" x14ac:dyDescent="0.25">
      <c r="Q3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3" spans="17:17" ht="17.100000000000001" customHeight="1" x14ac:dyDescent="0.25">
      <c r="Q3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4" spans="17:17" ht="17.100000000000001" customHeight="1" x14ac:dyDescent="0.25">
      <c r="Q3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5" spans="17:17" ht="17.100000000000001" customHeight="1" x14ac:dyDescent="0.25">
      <c r="Q3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6" spans="17:17" ht="17.100000000000001" customHeight="1" x14ac:dyDescent="0.25">
      <c r="Q3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7" spans="17:17" ht="17.100000000000001" customHeight="1" x14ac:dyDescent="0.25">
      <c r="Q3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8" spans="17:17" ht="17.100000000000001" customHeight="1" x14ac:dyDescent="0.25">
      <c r="Q3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9" spans="17:17" ht="17.100000000000001" customHeight="1" x14ac:dyDescent="0.25">
      <c r="Q3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0" spans="17:17" ht="17.100000000000001" customHeight="1" x14ac:dyDescent="0.25">
      <c r="Q3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1" spans="17:17" ht="17.100000000000001" customHeight="1" x14ac:dyDescent="0.25">
      <c r="Q3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2" spans="17:17" ht="17.100000000000001" customHeight="1" x14ac:dyDescent="0.25">
      <c r="Q3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3" spans="17:17" ht="17.100000000000001" customHeight="1" x14ac:dyDescent="0.25">
      <c r="Q3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4" spans="17:17" ht="17.100000000000001" customHeight="1" x14ac:dyDescent="0.25">
      <c r="Q3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5" spans="17:17" ht="17.100000000000001" customHeight="1" x14ac:dyDescent="0.25">
      <c r="Q3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6" spans="17:17" ht="17.100000000000001" customHeight="1" x14ac:dyDescent="0.25">
      <c r="Q3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7" spans="17:17" ht="17.100000000000001" customHeight="1" x14ac:dyDescent="0.25">
      <c r="Q3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8" spans="17:17" ht="17.100000000000001" customHeight="1" x14ac:dyDescent="0.25">
      <c r="Q3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9" spans="17:17" ht="17.100000000000001" customHeight="1" x14ac:dyDescent="0.25">
      <c r="Q3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0" spans="17:17" ht="17.100000000000001" customHeight="1" x14ac:dyDescent="0.25">
      <c r="Q3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1" spans="17:17" ht="17.100000000000001" customHeight="1" x14ac:dyDescent="0.25">
      <c r="Q3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2" spans="17:17" ht="17.100000000000001" customHeight="1" x14ac:dyDescent="0.25">
      <c r="Q3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3" spans="17:17" ht="17.100000000000001" customHeight="1" x14ac:dyDescent="0.25">
      <c r="Q3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4" spans="17:17" ht="17.100000000000001" customHeight="1" x14ac:dyDescent="0.25">
      <c r="Q3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5" spans="17:17" ht="17.100000000000001" customHeight="1" x14ac:dyDescent="0.25">
      <c r="Q3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6" spans="17:17" ht="17.100000000000001" customHeight="1" x14ac:dyDescent="0.25">
      <c r="Q3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7" spans="17:17" ht="17.100000000000001" customHeight="1" x14ac:dyDescent="0.25">
      <c r="Q3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8" spans="17:17" ht="17.100000000000001" customHeight="1" x14ac:dyDescent="0.25">
      <c r="Q3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9" spans="17:17" ht="17.100000000000001" customHeight="1" x14ac:dyDescent="0.25">
      <c r="Q3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0" spans="17:17" ht="17.100000000000001" customHeight="1" x14ac:dyDescent="0.25">
      <c r="Q3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1" spans="17:17" ht="17.100000000000001" customHeight="1" x14ac:dyDescent="0.25">
      <c r="Q3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2" spans="17:17" ht="17.100000000000001" customHeight="1" x14ac:dyDescent="0.25">
      <c r="Q3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3" spans="17:17" ht="17.100000000000001" customHeight="1" x14ac:dyDescent="0.25">
      <c r="Q3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4" spans="17:17" ht="17.100000000000001" customHeight="1" x14ac:dyDescent="0.25">
      <c r="Q3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5" spans="17:17" ht="17.100000000000001" customHeight="1" x14ac:dyDescent="0.25">
      <c r="Q3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6" spans="17:17" ht="17.100000000000001" customHeight="1" x14ac:dyDescent="0.25">
      <c r="Q3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7" spans="17:17" ht="17.100000000000001" customHeight="1" x14ac:dyDescent="0.25">
      <c r="Q3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8" spans="17:17" ht="17.100000000000001" customHeight="1" x14ac:dyDescent="0.25">
      <c r="Q3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9" spans="17:17" ht="17.100000000000001" customHeight="1" x14ac:dyDescent="0.25">
      <c r="Q3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0" spans="17:17" ht="17.100000000000001" customHeight="1" x14ac:dyDescent="0.25">
      <c r="Q3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1" spans="17:17" ht="17.100000000000001" customHeight="1" x14ac:dyDescent="0.25">
      <c r="Q3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2" spans="17:17" ht="17.100000000000001" customHeight="1" x14ac:dyDescent="0.25">
      <c r="Q3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3" spans="17:17" ht="17.100000000000001" customHeight="1" x14ac:dyDescent="0.25">
      <c r="Q3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4" spans="17:17" ht="17.100000000000001" customHeight="1" x14ac:dyDescent="0.25">
      <c r="Q3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5" spans="17:17" ht="17.100000000000001" customHeight="1" x14ac:dyDescent="0.25">
      <c r="Q3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6" spans="17:17" ht="17.100000000000001" customHeight="1" x14ac:dyDescent="0.25">
      <c r="Q3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7" spans="17:17" ht="17.100000000000001" customHeight="1" x14ac:dyDescent="0.25">
      <c r="Q3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8" spans="17:17" ht="17.100000000000001" customHeight="1" x14ac:dyDescent="0.25">
      <c r="Q3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9" spans="17:17" ht="17.100000000000001" customHeight="1" x14ac:dyDescent="0.25">
      <c r="Q3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0" spans="17:17" ht="17.100000000000001" customHeight="1" x14ac:dyDescent="0.25">
      <c r="Q3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1" spans="17:17" ht="17.100000000000001" customHeight="1" x14ac:dyDescent="0.25">
      <c r="Q3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2" spans="17:17" ht="17.100000000000001" customHeight="1" x14ac:dyDescent="0.25">
      <c r="Q3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3" spans="17:17" ht="17.100000000000001" customHeight="1" x14ac:dyDescent="0.25">
      <c r="Q3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4" spans="17:17" ht="17.100000000000001" customHeight="1" x14ac:dyDescent="0.25">
      <c r="Q3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5" spans="17:17" ht="17.100000000000001" customHeight="1" x14ac:dyDescent="0.25">
      <c r="Q3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6" spans="17:17" ht="17.100000000000001" customHeight="1" x14ac:dyDescent="0.25">
      <c r="Q3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7" spans="17:17" ht="17.100000000000001" customHeight="1" x14ac:dyDescent="0.25">
      <c r="Q3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8" spans="17:17" ht="17.100000000000001" customHeight="1" x14ac:dyDescent="0.25">
      <c r="Q3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9" spans="17:17" ht="17.100000000000001" customHeight="1" x14ac:dyDescent="0.25">
      <c r="Q3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0" spans="17:17" ht="17.100000000000001" customHeight="1" x14ac:dyDescent="0.25">
      <c r="Q3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1" spans="17:17" ht="17.100000000000001" customHeight="1" x14ac:dyDescent="0.25">
      <c r="Q3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2" spans="17:17" ht="17.100000000000001" customHeight="1" x14ac:dyDescent="0.25">
      <c r="Q3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3" spans="17:17" ht="17.100000000000001" customHeight="1" x14ac:dyDescent="0.25">
      <c r="Q3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4" spans="17:17" ht="17.100000000000001" customHeight="1" x14ac:dyDescent="0.25">
      <c r="Q3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5" spans="17:17" ht="17.100000000000001" customHeight="1" x14ac:dyDescent="0.25">
      <c r="Q3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6" spans="17:17" ht="17.100000000000001" customHeight="1" x14ac:dyDescent="0.25">
      <c r="Q3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7" spans="17:17" ht="17.100000000000001" customHeight="1" x14ac:dyDescent="0.25">
      <c r="Q3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8" spans="17:17" ht="17.100000000000001" customHeight="1" x14ac:dyDescent="0.25">
      <c r="Q3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9" spans="17:17" ht="17.100000000000001" customHeight="1" x14ac:dyDescent="0.25">
      <c r="Q3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0" spans="17:17" ht="17.100000000000001" customHeight="1" x14ac:dyDescent="0.25">
      <c r="Q3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1" spans="17:17" ht="17.100000000000001" customHeight="1" x14ac:dyDescent="0.25">
      <c r="Q3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2" spans="17:17" ht="17.100000000000001" customHeight="1" x14ac:dyDescent="0.25">
      <c r="Q3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3" spans="17:17" ht="17.100000000000001" customHeight="1" x14ac:dyDescent="0.25">
      <c r="Q3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4" spans="17:17" ht="17.100000000000001" customHeight="1" x14ac:dyDescent="0.25">
      <c r="Q3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5" spans="17:17" ht="17.100000000000001" customHeight="1" x14ac:dyDescent="0.25">
      <c r="Q3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6" spans="17:17" ht="17.100000000000001" customHeight="1" x14ac:dyDescent="0.25">
      <c r="Q3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7" spans="17:17" ht="17.100000000000001" customHeight="1" x14ac:dyDescent="0.25">
      <c r="Q3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8" spans="17:17" ht="17.100000000000001" customHeight="1" x14ac:dyDescent="0.25">
      <c r="Q3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9" spans="17:17" ht="17.100000000000001" customHeight="1" x14ac:dyDescent="0.25">
      <c r="Q3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0" spans="17:17" ht="17.100000000000001" customHeight="1" x14ac:dyDescent="0.25">
      <c r="Q3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1" spans="17:17" ht="17.100000000000001" customHeight="1" x14ac:dyDescent="0.25">
      <c r="Q3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2" spans="17:17" ht="17.100000000000001" customHeight="1" x14ac:dyDescent="0.25">
      <c r="Q3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3" spans="17:17" ht="17.100000000000001" customHeight="1" x14ac:dyDescent="0.25">
      <c r="Q3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4" spans="17:17" ht="17.100000000000001" customHeight="1" x14ac:dyDescent="0.25">
      <c r="Q3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5" spans="17:17" ht="17.100000000000001" customHeight="1" x14ac:dyDescent="0.25">
      <c r="Q3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6" spans="17:17" ht="17.100000000000001" customHeight="1" x14ac:dyDescent="0.25">
      <c r="Q3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7" spans="17:17" ht="17.100000000000001" customHeight="1" x14ac:dyDescent="0.25">
      <c r="Q3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8" spans="17:17" ht="17.100000000000001" customHeight="1" x14ac:dyDescent="0.25">
      <c r="Q3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9" spans="17:17" ht="17.100000000000001" customHeight="1" x14ac:dyDescent="0.25">
      <c r="Q3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0" spans="17:17" ht="17.100000000000001" customHeight="1" x14ac:dyDescent="0.25">
      <c r="Q3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1" spans="17:17" ht="17.100000000000001" customHeight="1" x14ac:dyDescent="0.25">
      <c r="Q3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2" spans="17:17" ht="17.100000000000001" customHeight="1" x14ac:dyDescent="0.25">
      <c r="Q3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3" spans="17:17" ht="17.100000000000001" customHeight="1" x14ac:dyDescent="0.25">
      <c r="Q3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4" spans="17:17" ht="17.100000000000001" customHeight="1" x14ac:dyDescent="0.25">
      <c r="Q3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5" spans="17:17" ht="17.100000000000001" customHeight="1" x14ac:dyDescent="0.25">
      <c r="Q3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6" spans="17:17" ht="17.100000000000001" customHeight="1" x14ac:dyDescent="0.25">
      <c r="Q3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7" spans="17:17" ht="17.100000000000001" customHeight="1" x14ac:dyDescent="0.25">
      <c r="Q3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8" spans="17:17" ht="17.100000000000001" customHeight="1" x14ac:dyDescent="0.25">
      <c r="Q3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9" spans="17:17" ht="17.100000000000001" customHeight="1" x14ac:dyDescent="0.25">
      <c r="Q3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0" spans="17:17" ht="17.100000000000001" customHeight="1" x14ac:dyDescent="0.25">
      <c r="Q3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1" spans="17:17" ht="17.100000000000001" customHeight="1" x14ac:dyDescent="0.25">
      <c r="Q3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2" spans="17:17" ht="17.100000000000001" customHeight="1" x14ac:dyDescent="0.25">
      <c r="Q3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3" spans="17:17" ht="17.100000000000001" customHeight="1" x14ac:dyDescent="0.25">
      <c r="Q3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4" spans="17:17" ht="17.100000000000001" customHeight="1" x14ac:dyDescent="0.25">
      <c r="Q3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5" spans="17:17" ht="17.100000000000001" customHeight="1" x14ac:dyDescent="0.25">
      <c r="Q3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6" spans="17:17" ht="17.100000000000001" customHeight="1" x14ac:dyDescent="0.25">
      <c r="Q3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7" spans="17:17" ht="17.100000000000001" customHeight="1" x14ac:dyDescent="0.25">
      <c r="Q3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8" spans="17:17" ht="17.100000000000001" customHeight="1" x14ac:dyDescent="0.25">
      <c r="Q3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9" spans="17:17" ht="17.100000000000001" customHeight="1" x14ac:dyDescent="0.25">
      <c r="Q3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0" spans="17:17" ht="17.100000000000001" customHeight="1" x14ac:dyDescent="0.25">
      <c r="Q3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1" spans="17:17" ht="17.100000000000001" customHeight="1" x14ac:dyDescent="0.25">
      <c r="Q3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2" spans="17:17" ht="17.100000000000001" customHeight="1" x14ac:dyDescent="0.25">
      <c r="Q3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3" spans="17:17" ht="17.100000000000001" customHeight="1" x14ac:dyDescent="0.25">
      <c r="Q3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4" spans="17:17" ht="17.100000000000001" customHeight="1" x14ac:dyDescent="0.25">
      <c r="Q3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5" spans="17:17" ht="17.100000000000001" customHeight="1" x14ac:dyDescent="0.25">
      <c r="Q3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6" spans="17:17" ht="17.100000000000001" customHeight="1" x14ac:dyDescent="0.25">
      <c r="Q3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7" spans="17:17" ht="17.100000000000001" customHeight="1" x14ac:dyDescent="0.25">
      <c r="Q3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8" spans="17:17" ht="17.100000000000001" customHeight="1" x14ac:dyDescent="0.25">
      <c r="Q3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9" spans="17:17" ht="17.100000000000001" customHeight="1" x14ac:dyDescent="0.25">
      <c r="Q3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0" spans="17:17" ht="17.100000000000001" customHeight="1" x14ac:dyDescent="0.25">
      <c r="Q3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1" spans="17:17" ht="17.100000000000001" customHeight="1" x14ac:dyDescent="0.25">
      <c r="Q3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2" spans="17:17" ht="17.100000000000001" customHeight="1" x14ac:dyDescent="0.25">
      <c r="Q3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3" spans="17:17" ht="17.100000000000001" customHeight="1" x14ac:dyDescent="0.25">
      <c r="Q3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4" spans="17:17" ht="17.100000000000001" customHeight="1" x14ac:dyDescent="0.25">
      <c r="Q3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5" spans="17:17" ht="17.100000000000001" customHeight="1" x14ac:dyDescent="0.25">
      <c r="Q3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6" spans="17:17" ht="17.100000000000001" customHeight="1" x14ac:dyDescent="0.25">
      <c r="Q3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7" spans="17:17" ht="17.100000000000001" customHeight="1" x14ac:dyDescent="0.25">
      <c r="Q3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8" spans="17:17" ht="17.100000000000001" customHeight="1" x14ac:dyDescent="0.25">
      <c r="Q3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9" spans="17:17" ht="17.100000000000001" customHeight="1" x14ac:dyDescent="0.25">
      <c r="Q3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0" spans="17:17" ht="17.100000000000001" customHeight="1" x14ac:dyDescent="0.25">
      <c r="Q3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1" spans="17:17" ht="17.100000000000001" customHeight="1" x14ac:dyDescent="0.25">
      <c r="Q3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2" spans="17:17" ht="17.100000000000001" customHeight="1" x14ac:dyDescent="0.25">
      <c r="Q3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3" spans="17:17" ht="17.100000000000001" customHeight="1" x14ac:dyDescent="0.25">
      <c r="Q3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4" spans="17:17" ht="17.100000000000001" customHeight="1" x14ac:dyDescent="0.25">
      <c r="Q3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5" spans="17:17" ht="17.100000000000001" customHeight="1" x14ac:dyDescent="0.25">
      <c r="Q3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6" spans="17:17" ht="17.100000000000001" customHeight="1" x14ac:dyDescent="0.25">
      <c r="Q3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7" spans="17:17" ht="17.100000000000001" customHeight="1" x14ac:dyDescent="0.25">
      <c r="Q3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8" spans="17:17" ht="17.100000000000001" customHeight="1" x14ac:dyDescent="0.25">
      <c r="Q3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9" spans="17:17" ht="17.100000000000001" customHeight="1" x14ac:dyDescent="0.25">
      <c r="Q3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0" spans="17:17" ht="17.100000000000001" customHeight="1" x14ac:dyDescent="0.25">
      <c r="Q3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1" spans="17:17" ht="17.100000000000001" customHeight="1" x14ac:dyDescent="0.25">
      <c r="Q3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2" spans="17:17" ht="17.100000000000001" customHeight="1" x14ac:dyDescent="0.25">
      <c r="Q3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3" spans="17:17" ht="17.100000000000001" customHeight="1" x14ac:dyDescent="0.25">
      <c r="Q3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4" spans="17:17" ht="17.100000000000001" customHeight="1" x14ac:dyDescent="0.25">
      <c r="Q3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5" spans="17:17" ht="17.100000000000001" customHeight="1" x14ac:dyDescent="0.25">
      <c r="Q3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6" spans="17:17" ht="17.100000000000001" customHeight="1" x14ac:dyDescent="0.25">
      <c r="Q3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7" spans="17:17" ht="17.100000000000001" customHeight="1" x14ac:dyDescent="0.25">
      <c r="Q3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8" spans="17:17" ht="17.100000000000001" customHeight="1" x14ac:dyDescent="0.25">
      <c r="Q3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9" spans="17:17" ht="17.100000000000001" customHeight="1" x14ac:dyDescent="0.25">
      <c r="Q3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0" spans="17:17" ht="17.100000000000001" customHeight="1" x14ac:dyDescent="0.25">
      <c r="Q3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1" spans="17:17" ht="17.100000000000001" customHeight="1" x14ac:dyDescent="0.25">
      <c r="Q3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2" spans="17:17" ht="17.100000000000001" customHeight="1" x14ac:dyDescent="0.25">
      <c r="Q3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3" spans="17:17" ht="17.100000000000001" customHeight="1" x14ac:dyDescent="0.25">
      <c r="Q3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4" spans="17:17" ht="17.100000000000001" customHeight="1" x14ac:dyDescent="0.25">
      <c r="Q3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5" spans="17:17" ht="17.100000000000001" customHeight="1" x14ac:dyDescent="0.25">
      <c r="Q3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6" spans="17:17" ht="17.100000000000001" customHeight="1" x14ac:dyDescent="0.25">
      <c r="Q3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7" spans="17:17" ht="17.100000000000001" customHeight="1" x14ac:dyDescent="0.25">
      <c r="Q3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8" spans="17:17" ht="17.100000000000001" customHeight="1" x14ac:dyDescent="0.25">
      <c r="Q3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9" spans="17:17" ht="17.100000000000001" customHeight="1" x14ac:dyDescent="0.25">
      <c r="Q3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0" spans="17:17" ht="17.100000000000001" customHeight="1" x14ac:dyDescent="0.25">
      <c r="Q3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1" spans="17:17" ht="17.100000000000001" customHeight="1" x14ac:dyDescent="0.25">
      <c r="Q3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2" spans="17:17" ht="17.100000000000001" customHeight="1" x14ac:dyDescent="0.25">
      <c r="Q3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3" spans="17:17" ht="17.100000000000001" customHeight="1" x14ac:dyDescent="0.25">
      <c r="Q3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4" spans="17:17" ht="17.100000000000001" customHeight="1" x14ac:dyDescent="0.25">
      <c r="Q3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5" spans="17:17" ht="17.100000000000001" customHeight="1" x14ac:dyDescent="0.25">
      <c r="Q3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6" spans="17:17" ht="17.100000000000001" customHeight="1" x14ac:dyDescent="0.25">
      <c r="Q3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7" spans="17:17" ht="17.100000000000001" customHeight="1" x14ac:dyDescent="0.25">
      <c r="Q3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8" spans="17:17" ht="17.100000000000001" customHeight="1" x14ac:dyDescent="0.25">
      <c r="Q3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9" spans="17:17" ht="17.100000000000001" customHeight="1" x14ac:dyDescent="0.25">
      <c r="Q3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0" spans="17:17" ht="17.100000000000001" customHeight="1" x14ac:dyDescent="0.25">
      <c r="Q3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1" spans="17:17" ht="17.100000000000001" customHeight="1" x14ac:dyDescent="0.25">
      <c r="Q3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2" spans="17:17" ht="17.100000000000001" customHeight="1" x14ac:dyDescent="0.25">
      <c r="Q3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3" spans="17:17" ht="17.100000000000001" customHeight="1" x14ac:dyDescent="0.25">
      <c r="Q3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4" spans="17:17" ht="17.100000000000001" customHeight="1" x14ac:dyDescent="0.25">
      <c r="Q3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5" spans="17:17" ht="17.100000000000001" customHeight="1" x14ac:dyDescent="0.25">
      <c r="Q3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6" spans="17:17" ht="17.100000000000001" customHeight="1" x14ac:dyDescent="0.25">
      <c r="Q3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7" spans="17:17" ht="17.100000000000001" customHeight="1" x14ac:dyDescent="0.25">
      <c r="Q3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8" spans="17:17" ht="17.100000000000001" customHeight="1" x14ac:dyDescent="0.25">
      <c r="Q3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9" spans="17:17" ht="17.100000000000001" customHeight="1" x14ac:dyDescent="0.25">
      <c r="Q3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0" spans="17:17" ht="17.100000000000001" customHeight="1" x14ac:dyDescent="0.25">
      <c r="Q3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1" spans="17:17" ht="17.100000000000001" customHeight="1" x14ac:dyDescent="0.25">
      <c r="Q3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2" spans="17:17" ht="17.100000000000001" customHeight="1" x14ac:dyDescent="0.25">
      <c r="Q3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3" spans="17:17" ht="17.100000000000001" customHeight="1" x14ac:dyDescent="0.25">
      <c r="Q3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4" spans="17:17" ht="17.100000000000001" customHeight="1" x14ac:dyDescent="0.25">
      <c r="Q3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5" spans="17:17" ht="17.100000000000001" customHeight="1" x14ac:dyDescent="0.25">
      <c r="Q3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6" spans="17:17" ht="17.100000000000001" customHeight="1" x14ac:dyDescent="0.25">
      <c r="Q3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7" spans="17:17" ht="17.100000000000001" customHeight="1" x14ac:dyDescent="0.25">
      <c r="Q3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8" spans="17:17" ht="17.100000000000001" customHeight="1" x14ac:dyDescent="0.25">
      <c r="Q3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9" spans="17:17" ht="17.100000000000001" customHeight="1" x14ac:dyDescent="0.25">
      <c r="Q3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0" spans="17:17" ht="17.100000000000001" customHeight="1" x14ac:dyDescent="0.25">
      <c r="Q3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1" spans="17:17" ht="17.100000000000001" customHeight="1" x14ac:dyDescent="0.25">
      <c r="Q3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2" spans="17:17" ht="17.100000000000001" customHeight="1" x14ac:dyDescent="0.25">
      <c r="Q3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3" spans="17:17" ht="17.100000000000001" customHeight="1" x14ac:dyDescent="0.25">
      <c r="Q3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4" spans="17:17" ht="17.100000000000001" customHeight="1" x14ac:dyDescent="0.25">
      <c r="Q3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5" spans="17:17" ht="17.100000000000001" customHeight="1" x14ac:dyDescent="0.25">
      <c r="Q3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6" spans="17:17" ht="17.100000000000001" customHeight="1" x14ac:dyDescent="0.25">
      <c r="Q3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7" spans="17:17" ht="17.100000000000001" customHeight="1" x14ac:dyDescent="0.25">
      <c r="Q3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8" spans="17:17" ht="17.100000000000001" customHeight="1" x14ac:dyDescent="0.25">
      <c r="Q3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9" spans="17:17" ht="17.100000000000001" customHeight="1" x14ac:dyDescent="0.25">
      <c r="Q3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0" spans="17:17" ht="17.100000000000001" customHeight="1" x14ac:dyDescent="0.25">
      <c r="Q3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1" spans="17:17" ht="17.100000000000001" customHeight="1" x14ac:dyDescent="0.25">
      <c r="Q3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2" spans="17:17" ht="17.100000000000001" customHeight="1" x14ac:dyDescent="0.25">
      <c r="Q3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3" spans="17:17" ht="17.100000000000001" customHeight="1" x14ac:dyDescent="0.25">
      <c r="Q3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4" spans="17:17" ht="17.100000000000001" customHeight="1" x14ac:dyDescent="0.25">
      <c r="Q3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5" spans="17:17" ht="17.100000000000001" customHeight="1" x14ac:dyDescent="0.25">
      <c r="Q3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6" spans="17:17" ht="17.100000000000001" customHeight="1" x14ac:dyDescent="0.25">
      <c r="Q3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7" spans="17:17" ht="17.100000000000001" customHeight="1" x14ac:dyDescent="0.25">
      <c r="Q3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8" spans="17:17" ht="17.100000000000001" customHeight="1" x14ac:dyDescent="0.25">
      <c r="Q3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9" spans="17:17" ht="17.100000000000001" customHeight="1" x14ac:dyDescent="0.25">
      <c r="Q3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0" spans="17:17" ht="17.100000000000001" customHeight="1" x14ac:dyDescent="0.25">
      <c r="Q3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1" spans="17:17" ht="17.100000000000001" customHeight="1" x14ac:dyDescent="0.25">
      <c r="Q3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2" spans="17:17" ht="17.100000000000001" customHeight="1" x14ac:dyDescent="0.25">
      <c r="Q3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3" spans="17:17" ht="17.100000000000001" customHeight="1" x14ac:dyDescent="0.25">
      <c r="Q3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4" spans="17:17" ht="17.100000000000001" customHeight="1" x14ac:dyDescent="0.25">
      <c r="Q3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5" spans="17:17" ht="17.100000000000001" customHeight="1" x14ac:dyDescent="0.25">
      <c r="Q3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6" spans="17:17" ht="17.100000000000001" customHeight="1" x14ac:dyDescent="0.25">
      <c r="Q3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7" spans="17:17" ht="17.100000000000001" customHeight="1" x14ac:dyDescent="0.25">
      <c r="Q3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8" spans="17:17" ht="17.100000000000001" customHeight="1" x14ac:dyDescent="0.25">
      <c r="Q3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9" spans="17:17" ht="17.100000000000001" customHeight="1" x14ac:dyDescent="0.25">
      <c r="Q3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0" spans="17:17" ht="17.100000000000001" customHeight="1" x14ac:dyDescent="0.25">
      <c r="Q3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1" spans="17:17" ht="17.100000000000001" customHeight="1" x14ac:dyDescent="0.25">
      <c r="Q3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2" spans="17:17" ht="17.100000000000001" customHeight="1" x14ac:dyDescent="0.25">
      <c r="Q3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3" spans="17:17" ht="17.100000000000001" customHeight="1" x14ac:dyDescent="0.25">
      <c r="Q3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4" spans="17:17" ht="17.100000000000001" customHeight="1" x14ac:dyDescent="0.25">
      <c r="Q3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5" spans="17:17" ht="17.100000000000001" customHeight="1" x14ac:dyDescent="0.25">
      <c r="Q3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6" spans="17:17" ht="17.100000000000001" customHeight="1" x14ac:dyDescent="0.25">
      <c r="Q3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7" spans="17:17" ht="17.100000000000001" customHeight="1" x14ac:dyDescent="0.25">
      <c r="Q3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8" spans="17:17" ht="17.100000000000001" customHeight="1" x14ac:dyDescent="0.25">
      <c r="Q3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9" spans="17:17" ht="17.100000000000001" customHeight="1" x14ac:dyDescent="0.25">
      <c r="Q3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0" spans="17:17" ht="17.100000000000001" customHeight="1" x14ac:dyDescent="0.25">
      <c r="Q4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1" spans="17:17" ht="17.100000000000001" customHeight="1" x14ac:dyDescent="0.25">
      <c r="Q4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2" spans="17:17" ht="17.100000000000001" customHeight="1" x14ac:dyDescent="0.25">
      <c r="Q4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3" spans="17:17" ht="17.100000000000001" customHeight="1" x14ac:dyDescent="0.25">
      <c r="Q4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4" spans="17:17" ht="17.100000000000001" customHeight="1" x14ac:dyDescent="0.25">
      <c r="Q4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5" spans="17:17" ht="17.100000000000001" customHeight="1" x14ac:dyDescent="0.25">
      <c r="Q4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6" spans="17:17" ht="17.100000000000001" customHeight="1" x14ac:dyDescent="0.25">
      <c r="Q4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7" spans="17:17" ht="17.100000000000001" customHeight="1" x14ac:dyDescent="0.25">
      <c r="Q4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8" spans="17:17" ht="17.100000000000001" customHeight="1" x14ac:dyDescent="0.25">
      <c r="Q4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9" spans="17:17" ht="17.100000000000001" customHeight="1" x14ac:dyDescent="0.25">
      <c r="Q4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0" spans="17:17" ht="17.100000000000001" customHeight="1" x14ac:dyDescent="0.25">
      <c r="Q4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1" spans="17:17" ht="17.100000000000001" customHeight="1" x14ac:dyDescent="0.25">
      <c r="Q4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2" spans="17:17" ht="17.100000000000001" customHeight="1" x14ac:dyDescent="0.25">
      <c r="Q4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3" spans="17:17" ht="17.100000000000001" customHeight="1" x14ac:dyDescent="0.25">
      <c r="Q4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4" spans="17:17" ht="17.100000000000001" customHeight="1" x14ac:dyDescent="0.25">
      <c r="Q4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5" spans="17:17" ht="17.100000000000001" customHeight="1" x14ac:dyDescent="0.25">
      <c r="Q4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6" spans="17:17" ht="17.100000000000001" customHeight="1" x14ac:dyDescent="0.25">
      <c r="Q4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7" spans="17:17" ht="17.100000000000001" customHeight="1" x14ac:dyDescent="0.25">
      <c r="Q4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8" spans="17:17" ht="17.100000000000001" customHeight="1" x14ac:dyDescent="0.25">
      <c r="Q4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9" spans="17:17" ht="17.100000000000001" customHeight="1" x14ac:dyDescent="0.25">
      <c r="Q4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0" spans="17:17" ht="17.100000000000001" customHeight="1" x14ac:dyDescent="0.25">
      <c r="Q4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1" spans="17:17" ht="17.100000000000001" customHeight="1" x14ac:dyDescent="0.25">
      <c r="Q4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2" spans="17:17" ht="17.100000000000001" customHeight="1" x14ac:dyDescent="0.25">
      <c r="Q4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3" spans="17:17" ht="17.100000000000001" customHeight="1" x14ac:dyDescent="0.25">
      <c r="Q4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4" spans="17:17" ht="17.100000000000001" customHeight="1" x14ac:dyDescent="0.25">
      <c r="Q4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5" spans="17:17" ht="17.100000000000001" customHeight="1" x14ac:dyDescent="0.25">
      <c r="Q4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6" spans="17:17" ht="17.100000000000001" customHeight="1" x14ac:dyDescent="0.25">
      <c r="Q4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7" spans="17:17" ht="17.100000000000001" customHeight="1" x14ac:dyDescent="0.25">
      <c r="Q4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8" spans="17:17" ht="17.100000000000001" customHeight="1" x14ac:dyDescent="0.25">
      <c r="Q4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9" spans="17:17" ht="17.100000000000001" customHeight="1" x14ac:dyDescent="0.25">
      <c r="Q4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0" spans="17:17" ht="17.100000000000001" customHeight="1" x14ac:dyDescent="0.25">
      <c r="Q4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1" spans="17:17" ht="17.100000000000001" customHeight="1" x14ac:dyDescent="0.25">
      <c r="Q4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2" spans="17:17" ht="17.100000000000001" customHeight="1" x14ac:dyDescent="0.25">
      <c r="Q4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3" spans="17:17" ht="17.100000000000001" customHeight="1" x14ac:dyDescent="0.25">
      <c r="Q4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4" spans="17:17" ht="17.100000000000001" customHeight="1" x14ac:dyDescent="0.25">
      <c r="Q4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5" spans="17:17" ht="17.100000000000001" customHeight="1" x14ac:dyDescent="0.25">
      <c r="Q4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6" spans="17:17" ht="17.100000000000001" customHeight="1" x14ac:dyDescent="0.25">
      <c r="Q4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7" spans="17:17" ht="17.100000000000001" customHeight="1" x14ac:dyDescent="0.25">
      <c r="Q4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8" spans="17:17" ht="17.100000000000001" customHeight="1" x14ac:dyDescent="0.25">
      <c r="Q4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9" spans="17:17" ht="17.100000000000001" customHeight="1" x14ac:dyDescent="0.25">
      <c r="Q4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0" spans="17:17" ht="17.100000000000001" customHeight="1" x14ac:dyDescent="0.25">
      <c r="Q4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1" spans="17:17" ht="17.100000000000001" customHeight="1" x14ac:dyDescent="0.25">
      <c r="Q4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2" spans="17:17" ht="17.100000000000001" customHeight="1" x14ac:dyDescent="0.25">
      <c r="Q4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3" spans="17:17" ht="17.100000000000001" customHeight="1" x14ac:dyDescent="0.25">
      <c r="Q4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4" spans="17:17" ht="17.100000000000001" customHeight="1" x14ac:dyDescent="0.25">
      <c r="Q4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5" spans="17:17" ht="17.100000000000001" customHeight="1" x14ac:dyDescent="0.25">
      <c r="Q4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6" spans="17:17" ht="17.100000000000001" customHeight="1" x14ac:dyDescent="0.25">
      <c r="Q4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7" spans="17:17" ht="17.100000000000001" customHeight="1" x14ac:dyDescent="0.25">
      <c r="Q4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8" spans="17:17" ht="17.100000000000001" customHeight="1" x14ac:dyDescent="0.25">
      <c r="Q4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9" spans="17:17" ht="17.100000000000001" customHeight="1" x14ac:dyDescent="0.25">
      <c r="Q4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0" spans="17:17" ht="17.100000000000001" customHeight="1" x14ac:dyDescent="0.25">
      <c r="Q4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1" spans="17:17" ht="17.100000000000001" customHeight="1" x14ac:dyDescent="0.25">
      <c r="Q4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2" spans="17:17" ht="17.100000000000001" customHeight="1" x14ac:dyDescent="0.25">
      <c r="Q4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3" spans="17:17" ht="17.100000000000001" customHeight="1" x14ac:dyDescent="0.25">
      <c r="Q4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4" spans="17:17" ht="17.100000000000001" customHeight="1" x14ac:dyDescent="0.25">
      <c r="Q4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5" spans="17:17" ht="17.100000000000001" customHeight="1" x14ac:dyDescent="0.25">
      <c r="Q4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6" spans="17:17" ht="17.100000000000001" customHeight="1" x14ac:dyDescent="0.25">
      <c r="Q4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7" spans="17:17" ht="17.100000000000001" customHeight="1" x14ac:dyDescent="0.25">
      <c r="Q4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8" spans="17:17" ht="17.100000000000001" customHeight="1" x14ac:dyDescent="0.25">
      <c r="Q4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9" spans="17:17" ht="17.100000000000001" customHeight="1" x14ac:dyDescent="0.25">
      <c r="Q4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0" spans="17:17" ht="17.100000000000001" customHeight="1" x14ac:dyDescent="0.25">
      <c r="Q4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1" spans="17:17" ht="17.100000000000001" customHeight="1" x14ac:dyDescent="0.25">
      <c r="Q4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2" spans="17:17" ht="17.100000000000001" customHeight="1" x14ac:dyDescent="0.25">
      <c r="Q4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3" spans="17:17" ht="17.100000000000001" customHeight="1" x14ac:dyDescent="0.25">
      <c r="Q4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4" spans="17:17" ht="17.100000000000001" customHeight="1" x14ac:dyDescent="0.25">
      <c r="Q4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5" spans="17:17" ht="17.100000000000001" customHeight="1" x14ac:dyDescent="0.25">
      <c r="Q4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6" spans="17:17" ht="17.100000000000001" customHeight="1" x14ac:dyDescent="0.25">
      <c r="Q4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7" spans="17:17" ht="17.100000000000001" customHeight="1" x14ac:dyDescent="0.25">
      <c r="Q4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8" spans="17:17" ht="17.100000000000001" customHeight="1" x14ac:dyDescent="0.25">
      <c r="Q4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9" spans="17:17" ht="17.100000000000001" customHeight="1" x14ac:dyDescent="0.25">
      <c r="Q4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0" spans="17:17" ht="17.100000000000001" customHeight="1" x14ac:dyDescent="0.25">
      <c r="Q4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1" spans="17:17" ht="17.100000000000001" customHeight="1" x14ac:dyDescent="0.25">
      <c r="Q4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2" spans="17:17" ht="17.100000000000001" customHeight="1" x14ac:dyDescent="0.25">
      <c r="Q4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3" spans="17:17" ht="17.100000000000001" customHeight="1" x14ac:dyDescent="0.25">
      <c r="Q4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4" spans="17:17" ht="17.100000000000001" customHeight="1" x14ac:dyDescent="0.25">
      <c r="Q4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5" spans="17:17" ht="17.100000000000001" customHeight="1" x14ac:dyDescent="0.25">
      <c r="Q4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6" spans="17:17" ht="17.100000000000001" customHeight="1" x14ac:dyDescent="0.25">
      <c r="Q4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7" spans="17:17" ht="17.100000000000001" customHeight="1" x14ac:dyDescent="0.25">
      <c r="Q4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8" spans="17:17" ht="17.100000000000001" customHeight="1" x14ac:dyDescent="0.25">
      <c r="Q4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9" spans="17:17" ht="17.100000000000001" customHeight="1" x14ac:dyDescent="0.25">
      <c r="Q4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0" spans="17:17" ht="17.100000000000001" customHeight="1" x14ac:dyDescent="0.25">
      <c r="Q4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1" spans="17:17" ht="17.100000000000001" customHeight="1" x14ac:dyDescent="0.25">
      <c r="Q4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2" spans="17:17" ht="17.100000000000001" customHeight="1" x14ac:dyDescent="0.25">
      <c r="Q4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3" spans="17:17" ht="17.100000000000001" customHeight="1" x14ac:dyDescent="0.25">
      <c r="Q4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4" spans="17:17" ht="17.100000000000001" customHeight="1" x14ac:dyDescent="0.25">
      <c r="Q4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5" spans="17:17" ht="17.100000000000001" customHeight="1" x14ac:dyDescent="0.25">
      <c r="Q4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6" spans="17:17" ht="17.100000000000001" customHeight="1" x14ac:dyDescent="0.25">
      <c r="Q4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7" spans="17:17" ht="17.100000000000001" customHeight="1" x14ac:dyDescent="0.25">
      <c r="Q4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8" spans="17:17" ht="17.100000000000001" customHeight="1" x14ac:dyDescent="0.25">
      <c r="Q4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9" spans="17:17" ht="17.100000000000001" customHeight="1" x14ac:dyDescent="0.25">
      <c r="Q4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0" spans="17:17" ht="17.100000000000001" customHeight="1" x14ac:dyDescent="0.25">
      <c r="Q4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1" spans="17:17" ht="17.100000000000001" customHeight="1" x14ac:dyDescent="0.25">
      <c r="Q4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2" spans="17:17" ht="17.100000000000001" customHeight="1" x14ac:dyDescent="0.25">
      <c r="Q4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3" spans="17:17" ht="17.100000000000001" customHeight="1" x14ac:dyDescent="0.25">
      <c r="Q4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4" spans="17:17" ht="17.100000000000001" customHeight="1" x14ac:dyDescent="0.25">
      <c r="Q4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5" spans="17:17" ht="17.100000000000001" customHeight="1" x14ac:dyDescent="0.25">
      <c r="Q4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6" spans="17:17" ht="17.100000000000001" customHeight="1" x14ac:dyDescent="0.25">
      <c r="Q4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7" spans="17:17" ht="17.100000000000001" customHeight="1" x14ac:dyDescent="0.25">
      <c r="Q4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8" spans="17:17" ht="17.100000000000001" customHeight="1" x14ac:dyDescent="0.25">
      <c r="Q4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9" spans="17:17" ht="17.100000000000001" customHeight="1" x14ac:dyDescent="0.25">
      <c r="Q4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0" spans="17:17" ht="17.100000000000001" customHeight="1" x14ac:dyDescent="0.25">
      <c r="Q4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1" spans="17:17" ht="17.100000000000001" customHeight="1" x14ac:dyDescent="0.25">
      <c r="Q4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2" spans="17:17" ht="17.100000000000001" customHeight="1" x14ac:dyDescent="0.25">
      <c r="Q4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3" spans="17:17" ht="17.100000000000001" customHeight="1" x14ac:dyDescent="0.25">
      <c r="Q4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4" spans="17:17" ht="17.100000000000001" customHeight="1" x14ac:dyDescent="0.25">
      <c r="Q4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5" spans="17:17" ht="17.100000000000001" customHeight="1" x14ac:dyDescent="0.25">
      <c r="Q4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6" spans="17:17" ht="17.100000000000001" customHeight="1" x14ac:dyDescent="0.25">
      <c r="Q4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7" spans="17:17" ht="17.100000000000001" customHeight="1" x14ac:dyDescent="0.25">
      <c r="Q4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8" spans="17:17" ht="17.100000000000001" customHeight="1" x14ac:dyDescent="0.25">
      <c r="Q4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9" spans="17:17" ht="17.100000000000001" customHeight="1" x14ac:dyDescent="0.25">
      <c r="Q4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0" spans="17:17" ht="17.100000000000001" customHeight="1" x14ac:dyDescent="0.25">
      <c r="Q4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1" spans="17:17" ht="17.100000000000001" customHeight="1" x14ac:dyDescent="0.25">
      <c r="Q4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2" spans="17:17" ht="17.100000000000001" customHeight="1" x14ac:dyDescent="0.25">
      <c r="Q4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3" spans="17:17" ht="17.100000000000001" customHeight="1" x14ac:dyDescent="0.25">
      <c r="Q4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4" spans="17:17" ht="17.100000000000001" customHeight="1" x14ac:dyDescent="0.25">
      <c r="Q4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5" spans="17:17" ht="17.100000000000001" customHeight="1" x14ac:dyDescent="0.25">
      <c r="Q4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6" spans="17:17" ht="17.100000000000001" customHeight="1" x14ac:dyDescent="0.25">
      <c r="Q4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7" spans="17:17" ht="17.100000000000001" customHeight="1" x14ac:dyDescent="0.25">
      <c r="Q4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8" spans="17:17" ht="17.100000000000001" customHeight="1" x14ac:dyDescent="0.25">
      <c r="Q4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9" spans="17:17" ht="17.100000000000001" customHeight="1" x14ac:dyDescent="0.25">
      <c r="Q4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0" spans="17:17" ht="17.100000000000001" customHeight="1" x14ac:dyDescent="0.25">
      <c r="Q4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1" spans="17:17" ht="17.100000000000001" customHeight="1" x14ac:dyDescent="0.25">
      <c r="Q4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2" spans="17:17" ht="17.100000000000001" customHeight="1" x14ac:dyDescent="0.25">
      <c r="Q4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3" spans="17:17" ht="17.100000000000001" customHeight="1" x14ac:dyDescent="0.25">
      <c r="Q4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4" spans="17:17" ht="17.100000000000001" customHeight="1" x14ac:dyDescent="0.25">
      <c r="Q4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5" spans="17:17" ht="17.100000000000001" customHeight="1" x14ac:dyDescent="0.25">
      <c r="Q4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6" spans="17:17" ht="17.100000000000001" customHeight="1" x14ac:dyDescent="0.25">
      <c r="Q4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7" spans="17:17" ht="17.100000000000001" customHeight="1" x14ac:dyDescent="0.25">
      <c r="Q4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8" spans="17:17" ht="17.100000000000001" customHeight="1" x14ac:dyDescent="0.25">
      <c r="Q4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9" spans="17:17" ht="17.100000000000001" customHeight="1" x14ac:dyDescent="0.25">
      <c r="Q4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0" spans="17:17" ht="17.100000000000001" customHeight="1" x14ac:dyDescent="0.25">
      <c r="Q4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1" spans="17:17" ht="17.100000000000001" customHeight="1" x14ac:dyDescent="0.25">
      <c r="Q4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2" spans="17:17" ht="17.100000000000001" customHeight="1" x14ac:dyDescent="0.25">
      <c r="Q4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3" spans="17:17" ht="17.100000000000001" customHeight="1" x14ac:dyDescent="0.25">
      <c r="Q4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4" spans="17:17" ht="17.100000000000001" customHeight="1" x14ac:dyDescent="0.25">
      <c r="Q4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5" spans="17:17" ht="17.100000000000001" customHeight="1" x14ac:dyDescent="0.25">
      <c r="Q4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6" spans="17:17" ht="17.100000000000001" customHeight="1" x14ac:dyDescent="0.25">
      <c r="Q4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7" spans="17:17" ht="17.100000000000001" customHeight="1" x14ac:dyDescent="0.25">
      <c r="Q4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8" spans="17:17" ht="17.100000000000001" customHeight="1" x14ac:dyDescent="0.25">
      <c r="Q4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9" spans="17:17" ht="17.100000000000001" customHeight="1" x14ac:dyDescent="0.25">
      <c r="Q4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0" spans="17:17" ht="17.100000000000001" customHeight="1" x14ac:dyDescent="0.25">
      <c r="Q4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1" spans="17:17" ht="17.100000000000001" customHeight="1" x14ac:dyDescent="0.25">
      <c r="Q4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2" spans="17:17" ht="17.100000000000001" customHeight="1" x14ac:dyDescent="0.25">
      <c r="Q4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3" spans="17:17" ht="17.100000000000001" customHeight="1" x14ac:dyDescent="0.25">
      <c r="Q4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4" spans="17:17" ht="17.100000000000001" customHeight="1" x14ac:dyDescent="0.25">
      <c r="Q4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5" spans="17:17" ht="17.100000000000001" customHeight="1" x14ac:dyDescent="0.25">
      <c r="Q4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6" spans="17:17" ht="17.100000000000001" customHeight="1" x14ac:dyDescent="0.25">
      <c r="Q4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7" spans="17:17" ht="17.100000000000001" customHeight="1" x14ac:dyDescent="0.25">
      <c r="Q4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8" spans="17:17" ht="17.100000000000001" customHeight="1" x14ac:dyDescent="0.25">
      <c r="Q4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9" spans="17:17" ht="17.100000000000001" customHeight="1" x14ac:dyDescent="0.25">
      <c r="Q4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0" spans="17:17" ht="17.100000000000001" customHeight="1" x14ac:dyDescent="0.25">
      <c r="Q4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1" spans="17:17" ht="17.100000000000001" customHeight="1" x14ac:dyDescent="0.25">
      <c r="Q4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2" spans="17:17" ht="17.100000000000001" customHeight="1" x14ac:dyDescent="0.25">
      <c r="Q4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3" spans="17:17" ht="17.100000000000001" customHeight="1" x14ac:dyDescent="0.25">
      <c r="Q4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4" spans="17:17" ht="17.100000000000001" customHeight="1" x14ac:dyDescent="0.25">
      <c r="Q4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5" spans="17:17" ht="17.100000000000001" customHeight="1" x14ac:dyDescent="0.25">
      <c r="Q4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6" spans="17:17" ht="17.100000000000001" customHeight="1" x14ac:dyDescent="0.25">
      <c r="Q4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7" spans="17:17" ht="17.100000000000001" customHeight="1" x14ac:dyDescent="0.25">
      <c r="Q4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8" spans="17:17" ht="17.100000000000001" customHeight="1" x14ac:dyDescent="0.25">
      <c r="Q4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9" spans="17:17" ht="17.100000000000001" customHeight="1" x14ac:dyDescent="0.25">
      <c r="Q4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0" spans="17:17" ht="17.100000000000001" customHeight="1" x14ac:dyDescent="0.25">
      <c r="Q4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1" spans="17:17" ht="17.100000000000001" customHeight="1" x14ac:dyDescent="0.25">
      <c r="Q4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2" spans="17:17" ht="17.100000000000001" customHeight="1" x14ac:dyDescent="0.25">
      <c r="Q4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3" spans="17:17" ht="17.100000000000001" customHeight="1" x14ac:dyDescent="0.25">
      <c r="Q4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4" spans="17:17" ht="17.100000000000001" customHeight="1" x14ac:dyDescent="0.25">
      <c r="Q4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5" spans="17:17" ht="17.100000000000001" customHeight="1" x14ac:dyDescent="0.25">
      <c r="Q4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6" spans="17:17" ht="17.100000000000001" customHeight="1" x14ac:dyDescent="0.25">
      <c r="Q4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7" spans="17:17" ht="17.100000000000001" customHeight="1" x14ac:dyDescent="0.25">
      <c r="Q4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8" spans="17:17" ht="17.100000000000001" customHeight="1" x14ac:dyDescent="0.25">
      <c r="Q4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9" spans="17:17" ht="17.100000000000001" customHeight="1" x14ac:dyDescent="0.25">
      <c r="Q4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0" spans="17:17" ht="17.100000000000001" customHeight="1" x14ac:dyDescent="0.25">
      <c r="Q4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1" spans="17:17" ht="17.100000000000001" customHeight="1" x14ac:dyDescent="0.25">
      <c r="Q4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2" spans="17:17" ht="17.100000000000001" customHeight="1" x14ac:dyDescent="0.25">
      <c r="Q4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3" spans="17:17" ht="17.100000000000001" customHeight="1" x14ac:dyDescent="0.25">
      <c r="Q4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4" spans="17:17" ht="17.100000000000001" customHeight="1" x14ac:dyDescent="0.25">
      <c r="Q4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5" spans="17:17" ht="17.100000000000001" customHeight="1" x14ac:dyDescent="0.25">
      <c r="Q4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6" spans="17:17" ht="17.100000000000001" customHeight="1" x14ac:dyDescent="0.25">
      <c r="Q4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7" spans="17:17" ht="17.100000000000001" customHeight="1" x14ac:dyDescent="0.25">
      <c r="Q4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8" spans="17:17" ht="17.100000000000001" customHeight="1" x14ac:dyDescent="0.25">
      <c r="Q4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9" spans="17:17" ht="17.100000000000001" customHeight="1" x14ac:dyDescent="0.25">
      <c r="Q4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0" spans="17:17" ht="17.100000000000001" customHeight="1" x14ac:dyDescent="0.25">
      <c r="Q4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1" spans="17:17" ht="17.100000000000001" customHeight="1" x14ac:dyDescent="0.25">
      <c r="Q4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2" spans="17:17" ht="17.100000000000001" customHeight="1" x14ac:dyDescent="0.25">
      <c r="Q4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3" spans="17:17" ht="17.100000000000001" customHeight="1" x14ac:dyDescent="0.25">
      <c r="Q4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4" spans="17:17" ht="17.100000000000001" customHeight="1" x14ac:dyDescent="0.25">
      <c r="Q4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5" spans="17:17" ht="17.100000000000001" customHeight="1" x14ac:dyDescent="0.25">
      <c r="Q4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6" spans="17:17" ht="17.100000000000001" customHeight="1" x14ac:dyDescent="0.25">
      <c r="Q4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7" spans="17:17" ht="17.100000000000001" customHeight="1" x14ac:dyDescent="0.25">
      <c r="Q4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8" spans="17:17" ht="17.100000000000001" customHeight="1" x14ac:dyDescent="0.25">
      <c r="Q4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9" spans="17:17" ht="17.100000000000001" customHeight="1" x14ac:dyDescent="0.25">
      <c r="Q4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0" spans="17:17" ht="17.100000000000001" customHeight="1" x14ac:dyDescent="0.25">
      <c r="Q4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1" spans="17:17" ht="17.100000000000001" customHeight="1" x14ac:dyDescent="0.25">
      <c r="Q4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2" spans="17:17" ht="17.100000000000001" customHeight="1" x14ac:dyDescent="0.25">
      <c r="Q4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3" spans="17:17" ht="17.100000000000001" customHeight="1" x14ac:dyDescent="0.25">
      <c r="Q4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4" spans="17:17" ht="17.100000000000001" customHeight="1" x14ac:dyDescent="0.25">
      <c r="Q4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5" spans="17:17" ht="17.100000000000001" customHeight="1" x14ac:dyDescent="0.25">
      <c r="Q4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6" spans="17:17" ht="17.100000000000001" customHeight="1" x14ac:dyDescent="0.25">
      <c r="Q4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7" spans="17:17" ht="17.100000000000001" customHeight="1" x14ac:dyDescent="0.25">
      <c r="Q4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8" spans="17:17" ht="17.100000000000001" customHeight="1" x14ac:dyDescent="0.25">
      <c r="Q4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9" spans="17:17" ht="17.100000000000001" customHeight="1" x14ac:dyDescent="0.25">
      <c r="Q4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0" spans="17:17" ht="17.100000000000001" customHeight="1" x14ac:dyDescent="0.25">
      <c r="Q4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1" spans="17:17" ht="17.100000000000001" customHeight="1" x14ac:dyDescent="0.25">
      <c r="Q4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2" spans="17:17" ht="17.100000000000001" customHeight="1" x14ac:dyDescent="0.25">
      <c r="Q4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3" spans="17:17" ht="17.100000000000001" customHeight="1" x14ac:dyDescent="0.25">
      <c r="Q4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4" spans="17:17" ht="17.100000000000001" customHeight="1" x14ac:dyDescent="0.25">
      <c r="Q4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5" spans="17:17" ht="17.100000000000001" customHeight="1" x14ac:dyDescent="0.25">
      <c r="Q4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6" spans="17:17" ht="17.100000000000001" customHeight="1" x14ac:dyDescent="0.25">
      <c r="Q4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7" spans="17:17" ht="17.100000000000001" customHeight="1" x14ac:dyDescent="0.25">
      <c r="Q4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8" spans="17:17" ht="17.100000000000001" customHeight="1" x14ac:dyDescent="0.25">
      <c r="Q4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9" spans="17:17" ht="17.100000000000001" customHeight="1" x14ac:dyDescent="0.25">
      <c r="Q4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0" spans="17:17" ht="17.100000000000001" customHeight="1" x14ac:dyDescent="0.25">
      <c r="Q4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1" spans="17:17" ht="17.100000000000001" customHeight="1" x14ac:dyDescent="0.25">
      <c r="Q4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2" spans="17:17" ht="17.100000000000001" customHeight="1" x14ac:dyDescent="0.25">
      <c r="Q4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3" spans="17:17" ht="17.100000000000001" customHeight="1" x14ac:dyDescent="0.25">
      <c r="Q4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4" spans="17:17" ht="17.100000000000001" customHeight="1" x14ac:dyDescent="0.25">
      <c r="Q4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5" spans="17:17" ht="17.100000000000001" customHeight="1" x14ac:dyDescent="0.25">
      <c r="Q4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6" spans="17:17" ht="17.100000000000001" customHeight="1" x14ac:dyDescent="0.25">
      <c r="Q4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7" spans="17:17" ht="17.100000000000001" customHeight="1" x14ac:dyDescent="0.25">
      <c r="Q4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8" spans="17:17" ht="17.100000000000001" customHeight="1" x14ac:dyDescent="0.25">
      <c r="Q4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9" spans="17:17" ht="17.100000000000001" customHeight="1" x14ac:dyDescent="0.25">
      <c r="Q4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0" spans="17:17" ht="17.100000000000001" customHeight="1" x14ac:dyDescent="0.25">
      <c r="Q4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1" spans="17:17" ht="17.100000000000001" customHeight="1" x14ac:dyDescent="0.25">
      <c r="Q4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2" spans="17:17" ht="17.100000000000001" customHeight="1" x14ac:dyDescent="0.25">
      <c r="Q4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3" spans="17:17" ht="17.100000000000001" customHeight="1" x14ac:dyDescent="0.25">
      <c r="Q4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4" spans="17:17" ht="17.100000000000001" customHeight="1" x14ac:dyDescent="0.25">
      <c r="Q4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5" spans="17:17" ht="17.100000000000001" customHeight="1" x14ac:dyDescent="0.25">
      <c r="Q4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6" spans="17:17" ht="17.100000000000001" customHeight="1" x14ac:dyDescent="0.25">
      <c r="Q4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7" spans="17:17" ht="17.100000000000001" customHeight="1" x14ac:dyDescent="0.25">
      <c r="Q4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8" spans="17:17" ht="17.100000000000001" customHeight="1" x14ac:dyDescent="0.25">
      <c r="Q4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9" spans="17:17" ht="17.100000000000001" customHeight="1" x14ac:dyDescent="0.25">
      <c r="Q4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0" spans="17:17" ht="17.100000000000001" customHeight="1" x14ac:dyDescent="0.25">
      <c r="Q4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1" spans="17:17" ht="17.100000000000001" customHeight="1" x14ac:dyDescent="0.25">
      <c r="Q4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2" spans="17:17" ht="17.100000000000001" customHeight="1" x14ac:dyDescent="0.25">
      <c r="Q4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3" spans="17:17" ht="17.100000000000001" customHeight="1" x14ac:dyDescent="0.25">
      <c r="Q4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4" spans="17:17" ht="17.100000000000001" customHeight="1" x14ac:dyDescent="0.25">
      <c r="Q4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5" spans="17:17" ht="17.100000000000001" customHeight="1" x14ac:dyDescent="0.25">
      <c r="Q4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6" spans="17:17" ht="17.100000000000001" customHeight="1" x14ac:dyDescent="0.25">
      <c r="Q4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7" spans="17:17" ht="17.100000000000001" customHeight="1" x14ac:dyDescent="0.25">
      <c r="Q4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8" spans="17:17" ht="17.100000000000001" customHeight="1" x14ac:dyDescent="0.25">
      <c r="Q4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9" spans="17:17" ht="17.100000000000001" customHeight="1" x14ac:dyDescent="0.25">
      <c r="Q4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0" spans="17:17" ht="17.100000000000001" customHeight="1" x14ac:dyDescent="0.25">
      <c r="Q4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1" spans="17:17" ht="17.100000000000001" customHeight="1" x14ac:dyDescent="0.25">
      <c r="Q4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2" spans="17:17" ht="17.100000000000001" customHeight="1" x14ac:dyDescent="0.25">
      <c r="Q4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3" spans="17:17" ht="17.100000000000001" customHeight="1" x14ac:dyDescent="0.25">
      <c r="Q4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4" spans="17:17" ht="17.100000000000001" customHeight="1" x14ac:dyDescent="0.25">
      <c r="Q4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5" spans="17:17" ht="17.100000000000001" customHeight="1" x14ac:dyDescent="0.25">
      <c r="Q4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6" spans="17:17" ht="17.100000000000001" customHeight="1" x14ac:dyDescent="0.25">
      <c r="Q4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7" spans="17:17" ht="17.100000000000001" customHeight="1" x14ac:dyDescent="0.25">
      <c r="Q4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8" spans="17:17" ht="17.100000000000001" customHeight="1" x14ac:dyDescent="0.25">
      <c r="Q4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9" spans="17:17" ht="17.100000000000001" customHeight="1" x14ac:dyDescent="0.25">
      <c r="Q4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0" spans="17:17" ht="17.100000000000001" customHeight="1" x14ac:dyDescent="0.25">
      <c r="Q4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1" spans="17:17" ht="17.100000000000001" customHeight="1" x14ac:dyDescent="0.25">
      <c r="Q4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2" spans="17:17" ht="17.100000000000001" customHeight="1" x14ac:dyDescent="0.25">
      <c r="Q4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3" spans="17:17" ht="17.100000000000001" customHeight="1" x14ac:dyDescent="0.25">
      <c r="Q4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4" spans="17:17" ht="17.100000000000001" customHeight="1" x14ac:dyDescent="0.25">
      <c r="Q4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5" spans="17:17" ht="17.100000000000001" customHeight="1" x14ac:dyDescent="0.25">
      <c r="Q4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6" spans="17:17" ht="17.100000000000001" customHeight="1" x14ac:dyDescent="0.25">
      <c r="Q4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7" spans="17:17" ht="17.100000000000001" customHeight="1" x14ac:dyDescent="0.25">
      <c r="Q4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8" spans="17:17" ht="17.100000000000001" customHeight="1" x14ac:dyDescent="0.25">
      <c r="Q4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9" spans="17:17" ht="17.100000000000001" customHeight="1" x14ac:dyDescent="0.25">
      <c r="Q4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0" spans="17:17" ht="17.100000000000001" customHeight="1" x14ac:dyDescent="0.25">
      <c r="Q4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1" spans="17:17" ht="17.100000000000001" customHeight="1" x14ac:dyDescent="0.25">
      <c r="Q4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2" spans="17:17" ht="17.100000000000001" customHeight="1" x14ac:dyDescent="0.25">
      <c r="Q4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3" spans="17:17" ht="17.100000000000001" customHeight="1" x14ac:dyDescent="0.25">
      <c r="Q4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4" spans="17:17" ht="17.100000000000001" customHeight="1" x14ac:dyDescent="0.25">
      <c r="Q4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5" spans="17:17" ht="17.100000000000001" customHeight="1" x14ac:dyDescent="0.25">
      <c r="Q4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6" spans="17:17" ht="17.100000000000001" customHeight="1" x14ac:dyDescent="0.25">
      <c r="Q4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7" spans="17:17" ht="17.100000000000001" customHeight="1" x14ac:dyDescent="0.25">
      <c r="Q4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8" spans="17:17" ht="17.100000000000001" customHeight="1" x14ac:dyDescent="0.25">
      <c r="Q4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9" spans="17:17" ht="17.100000000000001" customHeight="1" x14ac:dyDescent="0.25">
      <c r="Q4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0" spans="17:17" ht="17.100000000000001" customHeight="1" x14ac:dyDescent="0.25">
      <c r="Q4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1" spans="17:17" ht="17.100000000000001" customHeight="1" x14ac:dyDescent="0.25">
      <c r="Q4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2" spans="17:17" ht="17.100000000000001" customHeight="1" x14ac:dyDescent="0.25">
      <c r="Q4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3" spans="17:17" ht="17.100000000000001" customHeight="1" x14ac:dyDescent="0.25">
      <c r="Q4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4" spans="17:17" ht="17.100000000000001" customHeight="1" x14ac:dyDescent="0.25">
      <c r="Q4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5" spans="17:17" ht="17.100000000000001" customHeight="1" x14ac:dyDescent="0.25">
      <c r="Q4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6" spans="17:17" ht="17.100000000000001" customHeight="1" x14ac:dyDescent="0.25">
      <c r="Q4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7" spans="17:17" ht="17.100000000000001" customHeight="1" x14ac:dyDescent="0.25">
      <c r="Q4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8" spans="17:17" ht="17.100000000000001" customHeight="1" x14ac:dyDescent="0.25">
      <c r="Q4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9" spans="17:17" ht="17.100000000000001" customHeight="1" x14ac:dyDescent="0.25">
      <c r="Q4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0" spans="17:17" ht="17.100000000000001" customHeight="1" x14ac:dyDescent="0.25">
      <c r="Q4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1" spans="17:17" ht="17.100000000000001" customHeight="1" x14ac:dyDescent="0.25">
      <c r="Q4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2" spans="17:17" ht="17.100000000000001" customHeight="1" x14ac:dyDescent="0.25">
      <c r="Q4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3" spans="17:17" ht="17.100000000000001" customHeight="1" x14ac:dyDescent="0.25">
      <c r="Q4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4" spans="17:17" ht="17.100000000000001" customHeight="1" x14ac:dyDescent="0.25">
      <c r="Q4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5" spans="17:17" ht="17.100000000000001" customHeight="1" x14ac:dyDescent="0.25">
      <c r="Q4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6" spans="17:17" ht="17.100000000000001" customHeight="1" x14ac:dyDescent="0.25">
      <c r="Q4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7" spans="17:17" ht="17.100000000000001" customHeight="1" x14ac:dyDescent="0.25">
      <c r="Q4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8" spans="17:17" ht="17.100000000000001" customHeight="1" x14ac:dyDescent="0.25">
      <c r="Q4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9" spans="17:17" ht="17.100000000000001" customHeight="1" x14ac:dyDescent="0.25">
      <c r="Q4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0" spans="17:17" ht="17.100000000000001" customHeight="1" x14ac:dyDescent="0.25">
      <c r="Q4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1" spans="17:17" ht="17.100000000000001" customHeight="1" x14ac:dyDescent="0.25">
      <c r="Q4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2" spans="17:17" ht="17.100000000000001" customHeight="1" x14ac:dyDescent="0.25">
      <c r="Q4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3" spans="17:17" ht="17.100000000000001" customHeight="1" x14ac:dyDescent="0.25">
      <c r="Q4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4" spans="17:17" ht="17.100000000000001" customHeight="1" x14ac:dyDescent="0.25">
      <c r="Q4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5" spans="17:17" ht="17.100000000000001" customHeight="1" x14ac:dyDescent="0.25">
      <c r="Q4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6" spans="17:17" ht="17.100000000000001" customHeight="1" x14ac:dyDescent="0.25">
      <c r="Q4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7" spans="17:17" ht="17.100000000000001" customHeight="1" x14ac:dyDescent="0.25">
      <c r="Q4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8" spans="17:17" ht="17.100000000000001" customHeight="1" x14ac:dyDescent="0.25">
      <c r="Q4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9" spans="17:17" ht="17.100000000000001" customHeight="1" x14ac:dyDescent="0.25">
      <c r="Q4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0" spans="17:17" ht="17.100000000000001" customHeight="1" x14ac:dyDescent="0.25">
      <c r="Q4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1" spans="17:17" ht="17.100000000000001" customHeight="1" x14ac:dyDescent="0.25">
      <c r="Q4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2" spans="17:17" ht="17.100000000000001" customHeight="1" x14ac:dyDescent="0.25">
      <c r="Q4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3" spans="17:17" ht="17.100000000000001" customHeight="1" x14ac:dyDescent="0.25">
      <c r="Q4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4" spans="17:17" ht="17.100000000000001" customHeight="1" x14ac:dyDescent="0.25">
      <c r="Q4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5" spans="17:17" ht="17.100000000000001" customHeight="1" x14ac:dyDescent="0.25">
      <c r="Q4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6" spans="17:17" ht="17.100000000000001" customHeight="1" x14ac:dyDescent="0.25">
      <c r="Q4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7" spans="17:17" ht="17.100000000000001" customHeight="1" x14ac:dyDescent="0.25">
      <c r="Q4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8" spans="17:17" ht="17.100000000000001" customHeight="1" x14ac:dyDescent="0.25">
      <c r="Q4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9" spans="17:17" ht="17.100000000000001" customHeight="1" x14ac:dyDescent="0.25">
      <c r="Q4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0" spans="17:17" ht="17.100000000000001" customHeight="1" x14ac:dyDescent="0.25">
      <c r="Q4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1" spans="17:17" ht="17.100000000000001" customHeight="1" x14ac:dyDescent="0.25">
      <c r="Q4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2" spans="17:17" ht="17.100000000000001" customHeight="1" x14ac:dyDescent="0.25">
      <c r="Q4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3" spans="17:17" ht="17.100000000000001" customHeight="1" x14ac:dyDescent="0.25">
      <c r="Q4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4" spans="17:17" ht="17.100000000000001" customHeight="1" x14ac:dyDescent="0.25">
      <c r="Q4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5" spans="17:17" ht="17.100000000000001" customHeight="1" x14ac:dyDescent="0.25">
      <c r="Q4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6" spans="17:17" ht="17.100000000000001" customHeight="1" x14ac:dyDescent="0.25">
      <c r="Q4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7" spans="17:17" ht="17.100000000000001" customHeight="1" x14ac:dyDescent="0.25">
      <c r="Q4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8" spans="17:17" ht="17.100000000000001" customHeight="1" x14ac:dyDescent="0.25">
      <c r="Q4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9" spans="17:17" ht="17.100000000000001" customHeight="1" x14ac:dyDescent="0.25">
      <c r="Q4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0" spans="17:17" ht="17.100000000000001" customHeight="1" x14ac:dyDescent="0.25">
      <c r="Q4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1" spans="17:17" ht="17.100000000000001" customHeight="1" x14ac:dyDescent="0.25">
      <c r="Q4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2" spans="17:17" ht="17.100000000000001" customHeight="1" x14ac:dyDescent="0.25">
      <c r="Q4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3" spans="17:17" ht="17.100000000000001" customHeight="1" x14ac:dyDescent="0.25">
      <c r="Q4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4" spans="17:17" ht="17.100000000000001" customHeight="1" x14ac:dyDescent="0.25">
      <c r="Q4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5" spans="17:17" ht="17.100000000000001" customHeight="1" x14ac:dyDescent="0.25">
      <c r="Q4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6" spans="17:17" ht="17.100000000000001" customHeight="1" x14ac:dyDescent="0.25">
      <c r="Q4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7" spans="17:17" ht="17.100000000000001" customHeight="1" x14ac:dyDescent="0.25">
      <c r="Q4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8" spans="17:17" ht="17.100000000000001" customHeight="1" x14ac:dyDescent="0.25">
      <c r="Q4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9" spans="17:17" ht="17.100000000000001" customHeight="1" x14ac:dyDescent="0.25">
      <c r="Q4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0" spans="17:17" ht="17.100000000000001" customHeight="1" x14ac:dyDescent="0.25">
      <c r="Q4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1" spans="17:17" ht="17.100000000000001" customHeight="1" x14ac:dyDescent="0.25">
      <c r="Q4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2" spans="17:17" ht="17.100000000000001" customHeight="1" x14ac:dyDescent="0.25">
      <c r="Q4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3" spans="17:17" ht="17.100000000000001" customHeight="1" x14ac:dyDescent="0.25">
      <c r="Q4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4" spans="17:17" ht="17.100000000000001" customHeight="1" x14ac:dyDescent="0.25">
      <c r="Q4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5" spans="17:17" ht="17.100000000000001" customHeight="1" x14ac:dyDescent="0.25">
      <c r="Q4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6" spans="17:17" ht="17.100000000000001" customHeight="1" x14ac:dyDescent="0.25">
      <c r="Q4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7" spans="17:17" ht="17.100000000000001" customHeight="1" x14ac:dyDescent="0.25">
      <c r="Q4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8" spans="17:17" ht="17.100000000000001" customHeight="1" x14ac:dyDescent="0.25">
      <c r="Q4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9" spans="17:17" ht="17.100000000000001" customHeight="1" x14ac:dyDescent="0.25">
      <c r="Q4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0" spans="17:17" ht="17.100000000000001" customHeight="1" x14ac:dyDescent="0.25">
      <c r="Q4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1" spans="17:17" ht="17.100000000000001" customHeight="1" x14ac:dyDescent="0.25">
      <c r="Q4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2" spans="17:17" ht="17.100000000000001" customHeight="1" x14ac:dyDescent="0.25">
      <c r="Q4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3" spans="17:17" ht="17.100000000000001" customHeight="1" x14ac:dyDescent="0.25">
      <c r="Q4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4" spans="17:17" ht="17.100000000000001" customHeight="1" x14ac:dyDescent="0.25">
      <c r="Q4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5" spans="17:17" ht="17.100000000000001" customHeight="1" x14ac:dyDescent="0.25">
      <c r="Q4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6" spans="17:17" ht="17.100000000000001" customHeight="1" x14ac:dyDescent="0.25">
      <c r="Q4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7" spans="17:17" ht="17.100000000000001" customHeight="1" x14ac:dyDescent="0.25">
      <c r="Q4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8" spans="17:17" ht="17.100000000000001" customHeight="1" x14ac:dyDescent="0.25">
      <c r="Q4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9" spans="17:17" ht="17.100000000000001" customHeight="1" x14ac:dyDescent="0.25">
      <c r="Q4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0" spans="17:17" ht="17.100000000000001" customHeight="1" x14ac:dyDescent="0.25">
      <c r="Q4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1" spans="17:17" ht="17.100000000000001" customHeight="1" x14ac:dyDescent="0.25">
      <c r="Q4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2" spans="17:17" ht="17.100000000000001" customHeight="1" x14ac:dyDescent="0.25">
      <c r="Q4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3" spans="17:17" ht="17.100000000000001" customHeight="1" x14ac:dyDescent="0.25">
      <c r="Q4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4" spans="17:17" ht="17.100000000000001" customHeight="1" x14ac:dyDescent="0.25">
      <c r="Q4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5" spans="17:17" ht="17.100000000000001" customHeight="1" x14ac:dyDescent="0.25">
      <c r="Q4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6" spans="17:17" ht="17.100000000000001" customHeight="1" x14ac:dyDescent="0.25">
      <c r="Q4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7" spans="17:17" ht="17.100000000000001" customHeight="1" x14ac:dyDescent="0.25">
      <c r="Q4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8" spans="17:17" ht="17.100000000000001" customHeight="1" x14ac:dyDescent="0.25">
      <c r="Q4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9" spans="17:17" ht="17.100000000000001" customHeight="1" x14ac:dyDescent="0.25">
      <c r="Q4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0" spans="17:17" ht="17.100000000000001" customHeight="1" x14ac:dyDescent="0.25">
      <c r="Q4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1" spans="17:17" ht="17.100000000000001" customHeight="1" x14ac:dyDescent="0.25">
      <c r="Q4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2" spans="17:17" ht="17.100000000000001" customHeight="1" x14ac:dyDescent="0.25">
      <c r="Q4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3" spans="17:17" ht="17.100000000000001" customHeight="1" x14ac:dyDescent="0.25">
      <c r="Q4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4" spans="17:17" ht="17.100000000000001" customHeight="1" x14ac:dyDescent="0.25">
      <c r="Q4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5" spans="17:17" ht="17.100000000000001" customHeight="1" x14ac:dyDescent="0.25">
      <c r="Q4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6" spans="17:17" ht="17.100000000000001" customHeight="1" x14ac:dyDescent="0.25">
      <c r="Q4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7" spans="17:17" ht="17.100000000000001" customHeight="1" x14ac:dyDescent="0.25">
      <c r="Q4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8" spans="17:17" ht="17.100000000000001" customHeight="1" x14ac:dyDescent="0.25">
      <c r="Q4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9" spans="17:17" ht="17.100000000000001" customHeight="1" x14ac:dyDescent="0.25">
      <c r="Q4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0" spans="17:17" ht="17.100000000000001" customHeight="1" x14ac:dyDescent="0.25">
      <c r="Q4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1" spans="17:17" ht="17.100000000000001" customHeight="1" x14ac:dyDescent="0.25">
      <c r="Q4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2" spans="17:17" ht="17.100000000000001" customHeight="1" x14ac:dyDescent="0.25">
      <c r="Q4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3" spans="17:17" ht="17.100000000000001" customHeight="1" x14ac:dyDescent="0.25">
      <c r="Q4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4" spans="17:17" ht="17.100000000000001" customHeight="1" x14ac:dyDescent="0.25">
      <c r="Q4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5" spans="17:17" ht="17.100000000000001" customHeight="1" x14ac:dyDescent="0.25">
      <c r="Q4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6" spans="17:17" ht="17.100000000000001" customHeight="1" x14ac:dyDescent="0.25">
      <c r="Q4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7" spans="17:17" ht="17.100000000000001" customHeight="1" x14ac:dyDescent="0.25">
      <c r="Q4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8" spans="17:17" ht="17.100000000000001" customHeight="1" x14ac:dyDescent="0.25">
      <c r="Q4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9" spans="17:17" ht="17.100000000000001" customHeight="1" x14ac:dyDescent="0.25">
      <c r="Q4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0" spans="17:17" ht="17.100000000000001" customHeight="1" x14ac:dyDescent="0.25">
      <c r="Q4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1" spans="17:17" ht="17.100000000000001" customHeight="1" x14ac:dyDescent="0.25">
      <c r="Q4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2" spans="17:17" ht="17.100000000000001" customHeight="1" x14ac:dyDescent="0.25">
      <c r="Q4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3" spans="17:17" ht="17.100000000000001" customHeight="1" x14ac:dyDescent="0.25">
      <c r="Q4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4" spans="17:17" ht="17.100000000000001" customHeight="1" x14ac:dyDescent="0.25">
      <c r="Q4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5" spans="17:17" ht="17.100000000000001" customHeight="1" x14ac:dyDescent="0.25">
      <c r="Q4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6" spans="17:17" ht="17.100000000000001" customHeight="1" x14ac:dyDescent="0.25">
      <c r="Q4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7" spans="17:17" ht="17.100000000000001" customHeight="1" x14ac:dyDescent="0.25">
      <c r="Q4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8" spans="17:17" ht="17.100000000000001" customHeight="1" x14ac:dyDescent="0.25">
      <c r="Q4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9" spans="17:17" ht="17.100000000000001" customHeight="1" x14ac:dyDescent="0.25">
      <c r="Q4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0" spans="17:17" ht="17.100000000000001" customHeight="1" x14ac:dyDescent="0.25">
      <c r="Q4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1" spans="17:17" ht="17.100000000000001" customHeight="1" x14ac:dyDescent="0.25">
      <c r="Q4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2" spans="17:17" ht="17.100000000000001" customHeight="1" x14ac:dyDescent="0.25">
      <c r="Q4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3" spans="17:17" ht="17.100000000000001" customHeight="1" x14ac:dyDescent="0.25">
      <c r="Q4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4" spans="17:17" ht="17.100000000000001" customHeight="1" x14ac:dyDescent="0.25">
      <c r="Q4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5" spans="17:17" ht="17.100000000000001" customHeight="1" x14ac:dyDescent="0.25">
      <c r="Q4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6" spans="17:17" ht="17.100000000000001" customHeight="1" x14ac:dyDescent="0.25">
      <c r="Q4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7" spans="17:17" ht="17.100000000000001" customHeight="1" x14ac:dyDescent="0.25">
      <c r="Q4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8" spans="17:17" ht="17.100000000000001" customHeight="1" x14ac:dyDescent="0.25">
      <c r="Q4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9" spans="17:17" ht="17.100000000000001" customHeight="1" x14ac:dyDescent="0.25">
      <c r="Q4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0" spans="17:17" ht="17.100000000000001" customHeight="1" x14ac:dyDescent="0.25">
      <c r="Q4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1" spans="17:17" ht="17.100000000000001" customHeight="1" x14ac:dyDescent="0.25">
      <c r="Q4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2" spans="17:17" ht="17.100000000000001" customHeight="1" x14ac:dyDescent="0.25">
      <c r="Q4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3" spans="17:17" ht="17.100000000000001" customHeight="1" x14ac:dyDescent="0.25">
      <c r="Q4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4" spans="17:17" ht="17.100000000000001" customHeight="1" x14ac:dyDescent="0.25">
      <c r="Q4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5" spans="17:17" ht="17.100000000000001" customHeight="1" x14ac:dyDescent="0.25">
      <c r="Q4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6" spans="17:17" ht="17.100000000000001" customHeight="1" x14ac:dyDescent="0.25">
      <c r="Q4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7" spans="17:17" ht="17.100000000000001" customHeight="1" x14ac:dyDescent="0.25">
      <c r="Q4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8" spans="17:17" ht="17.100000000000001" customHeight="1" x14ac:dyDescent="0.25">
      <c r="Q4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9" spans="17:17" ht="17.100000000000001" customHeight="1" x14ac:dyDescent="0.25">
      <c r="Q4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0" spans="17:17" ht="17.100000000000001" customHeight="1" x14ac:dyDescent="0.25">
      <c r="Q4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1" spans="17:17" ht="17.100000000000001" customHeight="1" x14ac:dyDescent="0.25">
      <c r="Q4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2" spans="17:17" ht="17.100000000000001" customHeight="1" x14ac:dyDescent="0.25">
      <c r="Q4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3" spans="17:17" ht="17.100000000000001" customHeight="1" x14ac:dyDescent="0.25">
      <c r="Q4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4" spans="17:17" ht="17.100000000000001" customHeight="1" x14ac:dyDescent="0.25">
      <c r="Q4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5" spans="17:17" ht="17.100000000000001" customHeight="1" x14ac:dyDescent="0.25">
      <c r="Q4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6" spans="17:17" ht="17.100000000000001" customHeight="1" x14ac:dyDescent="0.25">
      <c r="Q4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7" spans="17:17" ht="17.100000000000001" customHeight="1" x14ac:dyDescent="0.25">
      <c r="Q4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8" spans="17:17" ht="17.100000000000001" customHeight="1" x14ac:dyDescent="0.25">
      <c r="Q4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9" spans="17:17" ht="17.100000000000001" customHeight="1" x14ac:dyDescent="0.25">
      <c r="Q4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0" spans="17:17" ht="17.100000000000001" customHeight="1" x14ac:dyDescent="0.25">
      <c r="Q4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1" spans="17:17" ht="17.100000000000001" customHeight="1" x14ac:dyDescent="0.25">
      <c r="Q4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2" spans="17:17" ht="17.100000000000001" customHeight="1" x14ac:dyDescent="0.25">
      <c r="Q4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3" spans="17:17" ht="17.100000000000001" customHeight="1" x14ac:dyDescent="0.25">
      <c r="Q4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4" spans="17:17" ht="17.100000000000001" customHeight="1" x14ac:dyDescent="0.25">
      <c r="Q4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5" spans="17:17" ht="17.100000000000001" customHeight="1" x14ac:dyDescent="0.25">
      <c r="Q4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6" spans="17:17" ht="17.100000000000001" customHeight="1" x14ac:dyDescent="0.25">
      <c r="Q4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7" spans="17:17" ht="17.100000000000001" customHeight="1" x14ac:dyDescent="0.25">
      <c r="Q4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8" spans="17:17" ht="17.100000000000001" customHeight="1" x14ac:dyDescent="0.25">
      <c r="Q4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9" spans="17:17" ht="17.100000000000001" customHeight="1" x14ac:dyDescent="0.25">
      <c r="Q4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0" spans="17:17" ht="17.100000000000001" customHeight="1" x14ac:dyDescent="0.25">
      <c r="Q4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1" spans="17:17" ht="17.100000000000001" customHeight="1" x14ac:dyDescent="0.25">
      <c r="Q4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2" spans="17:17" ht="17.100000000000001" customHeight="1" x14ac:dyDescent="0.25">
      <c r="Q4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3" spans="17:17" ht="17.100000000000001" customHeight="1" x14ac:dyDescent="0.25">
      <c r="Q4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4" spans="17:17" ht="17.100000000000001" customHeight="1" x14ac:dyDescent="0.25">
      <c r="Q4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5" spans="17:17" ht="17.100000000000001" customHeight="1" x14ac:dyDescent="0.25">
      <c r="Q4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6" spans="17:17" ht="17.100000000000001" customHeight="1" x14ac:dyDescent="0.25">
      <c r="Q4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7" spans="17:17" ht="17.100000000000001" customHeight="1" x14ac:dyDescent="0.25">
      <c r="Q4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8" spans="17:17" ht="17.100000000000001" customHeight="1" x14ac:dyDescent="0.25">
      <c r="Q4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9" spans="17:17" ht="17.100000000000001" customHeight="1" x14ac:dyDescent="0.25">
      <c r="Q4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0" spans="17:17" ht="17.100000000000001" customHeight="1" x14ac:dyDescent="0.25">
      <c r="Q4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1" spans="17:17" ht="17.100000000000001" customHeight="1" x14ac:dyDescent="0.25">
      <c r="Q4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2" spans="17:17" ht="17.100000000000001" customHeight="1" x14ac:dyDescent="0.25">
      <c r="Q4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3" spans="17:17" ht="17.100000000000001" customHeight="1" x14ac:dyDescent="0.25">
      <c r="Q4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4" spans="17:17" ht="17.100000000000001" customHeight="1" x14ac:dyDescent="0.25">
      <c r="Q4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5" spans="17:17" ht="17.100000000000001" customHeight="1" x14ac:dyDescent="0.25">
      <c r="Q4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6" spans="17:17" ht="17.100000000000001" customHeight="1" x14ac:dyDescent="0.25">
      <c r="Q4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7" spans="17:17" ht="17.100000000000001" customHeight="1" x14ac:dyDescent="0.25">
      <c r="Q4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8" spans="17:17" ht="17.100000000000001" customHeight="1" x14ac:dyDescent="0.25">
      <c r="Q4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9" spans="17:17" ht="17.100000000000001" customHeight="1" x14ac:dyDescent="0.25">
      <c r="Q4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0" spans="17:17" ht="17.100000000000001" customHeight="1" x14ac:dyDescent="0.25">
      <c r="Q4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1" spans="17:17" ht="17.100000000000001" customHeight="1" x14ac:dyDescent="0.25">
      <c r="Q4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2" spans="17:17" ht="17.100000000000001" customHeight="1" x14ac:dyDescent="0.25">
      <c r="Q4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3" spans="17:17" ht="17.100000000000001" customHeight="1" x14ac:dyDescent="0.25">
      <c r="Q4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4" spans="17:17" ht="17.100000000000001" customHeight="1" x14ac:dyDescent="0.25">
      <c r="Q4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5" spans="17:17" ht="17.100000000000001" customHeight="1" x14ac:dyDescent="0.25">
      <c r="Q4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6" spans="17:17" ht="17.100000000000001" customHeight="1" x14ac:dyDescent="0.25">
      <c r="Q4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7" spans="17:17" ht="17.100000000000001" customHeight="1" x14ac:dyDescent="0.25">
      <c r="Q4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8" spans="17:17" ht="17.100000000000001" customHeight="1" x14ac:dyDescent="0.25">
      <c r="Q4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9" spans="17:17" ht="17.100000000000001" customHeight="1" x14ac:dyDescent="0.25">
      <c r="Q4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0" spans="17:17" ht="17.100000000000001" customHeight="1" x14ac:dyDescent="0.25">
      <c r="Q4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1" spans="17:17" ht="17.100000000000001" customHeight="1" x14ac:dyDescent="0.25">
      <c r="Q4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2" spans="17:17" ht="17.100000000000001" customHeight="1" x14ac:dyDescent="0.25">
      <c r="Q4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3" spans="17:17" ht="17.100000000000001" customHeight="1" x14ac:dyDescent="0.25">
      <c r="Q4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4" spans="17:17" ht="17.100000000000001" customHeight="1" x14ac:dyDescent="0.25">
      <c r="Q4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5" spans="17:17" ht="17.100000000000001" customHeight="1" x14ac:dyDescent="0.25">
      <c r="Q4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6" spans="17:17" ht="17.100000000000001" customHeight="1" x14ac:dyDescent="0.25">
      <c r="Q4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7" spans="17:17" ht="17.100000000000001" customHeight="1" x14ac:dyDescent="0.25">
      <c r="Q4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8" spans="17:17" ht="17.100000000000001" customHeight="1" x14ac:dyDescent="0.25">
      <c r="Q4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9" spans="17:17" ht="17.100000000000001" customHeight="1" x14ac:dyDescent="0.25">
      <c r="Q4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0" spans="17:17" ht="17.100000000000001" customHeight="1" x14ac:dyDescent="0.25">
      <c r="Q4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1" spans="17:17" ht="17.100000000000001" customHeight="1" x14ac:dyDescent="0.25">
      <c r="Q4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2" spans="17:17" ht="17.100000000000001" customHeight="1" x14ac:dyDescent="0.25">
      <c r="Q4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3" spans="17:17" ht="17.100000000000001" customHeight="1" x14ac:dyDescent="0.25">
      <c r="Q4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4" spans="17:17" ht="17.100000000000001" customHeight="1" x14ac:dyDescent="0.25">
      <c r="Q4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5" spans="17:17" ht="17.100000000000001" customHeight="1" x14ac:dyDescent="0.25">
      <c r="Q4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6" spans="17:17" ht="17.100000000000001" customHeight="1" x14ac:dyDescent="0.25">
      <c r="Q4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7" spans="17:17" ht="17.100000000000001" customHeight="1" x14ac:dyDescent="0.25">
      <c r="Q4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8" spans="17:17" ht="17.100000000000001" customHeight="1" x14ac:dyDescent="0.25">
      <c r="Q4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9" spans="17:17" ht="17.100000000000001" customHeight="1" x14ac:dyDescent="0.25">
      <c r="Q4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0" spans="17:17" ht="17.100000000000001" customHeight="1" x14ac:dyDescent="0.25">
      <c r="Q4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1" spans="17:17" ht="17.100000000000001" customHeight="1" x14ac:dyDescent="0.25">
      <c r="Q4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2" spans="17:17" ht="17.100000000000001" customHeight="1" x14ac:dyDescent="0.25">
      <c r="Q4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3" spans="17:17" ht="17.100000000000001" customHeight="1" x14ac:dyDescent="0.25">
      <c r="Q4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4" spans="17:17" ht="17.100000000000001" customHeight="1" x14ac:dyDescent="0.25">
      <c r="Q4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5" spans="17:17" ht="17.100000000000001" customHeight="1" x14ac:dyDescent="0.25">
      <c r="Q4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6" spans="17:17" ht="17.100000000000001" customHeight="1" x14ac:dyDescent="0.25">
      <c r="Q4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7" spans="17:17" ht="17.100000000000001" customHeight="1" x14ac:dyDescent="0.25">
      <c r="Q4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8" spans="17:17" ht="17.100000000000001" customHeight="1" x14ac:dyDescent="0.25">
      <c r="Q4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9" spans="17:17" ht="17.100000000000001" customHeight="1" x14ac:dyDescent="0.25">
      <c r="Q4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0" spans="17:17" ht="17.100000000000001" customHeight="1" x14ac:dyDescent="0.25">
      <c r="Q4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1" spans="17:17" ht="17.100000000000001" customHeight="1" x14ac:dyDescent="0.25">
      <c r="Q4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2" spans="17:17" ht="17.100000000000001" customHeight="1" x14ac:dyDescent="0.25">
      <c r="Q4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3" spans="17:17" ht="17.100000000000001" customHeight="1" x14ac:dyDescent="0.25">
      <c r="Q4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4" spans="17:17" ht="17.100000000000001" customHeight="1" x14ac:dyDescent="0.25">
      <c r="Q4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5" spans="17:17" ht="17.100000000000001" customHeight="1" x14ac:dyDescent="0.25">
      <c r="Q4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6" spans="17:17" ht="17.100000000000001" customHeight="1" x14ac:dyDescent="0.25">
      <c r="Q4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7" spans="17:17" ht="17.100000000000001" customHeight="1" x14ac:dyDescent="0.25">
      <c r="Q4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8" spans="17:17" ht="17.100000000000001" customHeight="1" x14ac:dyDescent="0.25">
      <c r="Q4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9" spans="17:17" ht="17.100000000000001" customHeight="1" x14ac:dyDescent="0.25">
      <c r="Q4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0" spans="17:17" ht="17.100000000000001" customHeight="1" x14ac:dyDescent="0.25">
      <c r="Q4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1" spans="17:17" ht="17.100000000000001" customHeight="1" x14ac:dyDescent="0.25">
      <c r="Q4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2" spans="17:17" ht="17.100000000000001" customHeight="1" x14ac:dyDescent="0.25">
      <c r="Q4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3" spans="17:17" ht="17.100000000000001" customHeight="1" x14ac:dyDescent="0.25">
      <c r="Q4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4" spans="17:17" ht="17.100000000000001" customHeight="1" x14ac:dyDescent="0.25">
      <c r="Q4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5" spans="17:17" ht="17.100000000000001" customHeight="1" x14ac:dyDescent="0.25">
      <c r="Q4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6" spans="17:17" ht="17.100000000000001" customHeight="1" x14ac:dyDescent="0.25">
      <c r="Q4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7" spans="17:17" ht="17.100000000000001" customHeight="1" x14ac:dyDescent="0.25">
      <c r="Q4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8" spans="17:17" ht="17.100000000000001" customHeight="1" x14ac:dyDescent="0.25">
      <c r="Q4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9" spans="17:17" ht="17.100000000000001" customHeight="1" x14ac:dyDescent="0.25">
      <c r="Q4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0" spans="17:17" ht="17.100000000000001" customHeight="1" x14ac:dyDescent="0.25">
      <c r="Q4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1" spans="17:17" ht="17.100000000000001" customHeight="1" x14ac:dyDescent="0.25">
      <c r="Q4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2" spans="17:17" ht="17.100000000000001" customHeight="1" x14ac:dyDescent="0.25">
      <c r="Q4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3" spans="17:17" ht="17.100000000000001" customHeight="1" x14ac:dyDescent="0.25">
      <c r="Q4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4" spans="17:17" ht="17.100000000000001" customHeight="1" x14ac:dyDescent="0.25">
      <c r="Q4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5" spans="17:17" ht="17.100000000000001" customHeight="1" x14ac:dyDescent="0.25">
      <c r="Q4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6" spans="17:17" ht="17.100000000000001" customHeight="1" x14ac:dyDescent="0.25">
      <c r="Q4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7" spans="17:17" ht="17.100000000000001" customHeight="1" x14ac:dyDescent="0.25">
      <c r="Q4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8" spans="17:17" ht="17.100000000000001" customHeight="1" x14ac:dyDescent="0.25">
      <c r="Q4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9" spans="17:17" ht="17.100000000000001" customHeight="1" x14ac:dyDescent="0.25">
      <c r="Q4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0" spans="17:17" ht="17.100000000000001" customHeight="1" x14ac:dyDescent="0.25">
      <c r="Q4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1" spans="17:17" ht="17.100000000000001" customHeight="1" x14ac:dyDescent="0.25">
      <c r="Q4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2" spans="17:17" ht="17.100000000000001" customHeight="1" x14ac:dyDescent="0.25">
      <c r="Q4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3" spans="17:17" ht="17.100000000000001" customHeight="1" x14ac:dyDescent="0.25">
      <c r="Q4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4" spans="17:17" ht="17.100000000000001" customHeight="1" x14ac:dyDescent="0.25">
      <c r="Q4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5" spans="17:17" ht="17.100000000000001" customHeight="1" x14ac:dyDescent="0.25">
      <c r="Q4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6" spans="17:17" ht="17.100000000000001" customHeight="1" x14ac:dyDescent="0.25">
      <c r="Q4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7" spans="17:17" ht="17.100000000000001" customHeight="1" x14ac:dyDescent="0.25">
      <c r="Q4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8" spans="17:17" ht="17.100000000000001" customHeight="1" x14ac:dyDescent="0.25">
      <c r="Q4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9" spans="17:17" ht="17.100000000000001" customHeight="1" x14ac:dyDescent="0.25">
      <c r="Q4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0" spans="17:17" ht="17.100000000000001" customHeight="1" x14ac:dyDescent="0.25">
      <c r="Q4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1" spans="17:17" ht="17.100000000000001" customHeight="1" x14ac:dyDescent="0.25">
      <c r="Q4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2" spans="17:17" ht="17.100000000000001" customHeight="1" x14ac:dyDescent="0.25">
      <c r="Q4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3" spans="17:17" ht="17.100000000000001" customHeight="1" x14ac:dyDescent="0.25">
      <c r="Q4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4" spans="17:17" ht="17.100000000000001" customHeight="1" x14ac:dyDescent="0.25">
      <c r="Q4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5" spans="17:17" ht="17.100000000000001" customHeight="1" x14ac:dyDescent="0.25">
      <c r="Q4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6" spans="17:17" ht="17.100000000000001" customHeight="1" x14ac:dyDescent="0.25">
      <c r="Q4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7" spans="17:17" ht="17.100000000000001" customHeight="1" x14ac:dyDescent="0.25">
      <c r="Q4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8" spans="17:17" ht="17.100000000000001" customHeight="1" x14ac:dyDescent="0.25">
      <c r="Q4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9" spans="17:17" ht="17.100000000000001" customHeight="1" x14ac:dyDescent="0.25">
      <c r="Q4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0" spans="17:17" ht="17.100000000000001" customHeight="1" x14ac:dyDescent="0.25">
      <c r="Q4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1" spans="17:17" ht="17.100000000000001" customHeight="1" x14ac:dyDescent="0.25">
      <c r="Q4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2" spans="17:17" ht="17.100000000000001" customHeight="1" x14ac:dyDescent="0.25">
      <c r="Q4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3" spans="17:17" ht="17.100000000000001" customHeight="1" x14ac:dyDescent="0.25">
      <c r="Q4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4" spans="17:17" ht="17.100000000000001" customHeight="1" x14ac:dyDescent="0.25">
      <c r="Q4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5" spans="17:17" ht="17.100000000000001" customHeight="1" x14ac:dyDescent="0.25">
      <c r="Q4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6" spans="17:17" ht="17.100000000000001" customHeight="1" x14ac:dyDescent="0.25">
      <c r="Q4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7" spans="17:17" ht="17.100000000000001" customHeight="1" x14ac:dyDescent="0.25">
      <c r="Q4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8" spans="17:17" ht="17.100000000000001" customHeight="1" x14ac:dyDescent="0.25">
      <c r="Q4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9" spans="17:17" ht="17.100000000000001" customHeight="1" x14ac:dyDescent="0.25">
      <c r="Q4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0" spans="17:17" ht="17.100000000000001" customHeight="1" x14ac:dyDescent="0.25">
      <c r="Q4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1" spans="17:17" ht="17.100000000000001" customHeight="1" x14ac:dyDescent="0.25">
      <c r="Q4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2" spans="17:17" ht="17.100000000000001" customHeight="1" x14ac:dyDescent="0.25">
      <c r="Q4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3" spans="17:17" ht="17.100000000000001" customHeight="1" x14ac:dyDescent="0.25">
      <c r="Q4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4" spans="17:17" ht="17.100000000000001" customHeight="1" x14ac:dyDescent="0.25">
      <c r="Q4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5" spans="17:17" ht="17.100000000000001" customHeight="1" x14ac:dyDescent="0.25">
      <c r="Q4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6" spans="17:17" ht="17.100000000000001" customHeight="1" x14ac:dyDescent="0.25">
      <c r="Q4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7" spans="17:17" ht="17.100000000000001" customHeight="1" x14ac:dyDescent="0.25">
      <c r="Q4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8" spans="17:17" ht="17.100000000000001" customHeight="1" x14ac:dyDescent="0.25">
      <c r="Q4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9" spans="17:17" ht="17.100000000000001" customHeight="1" x14ac:dyDescent="0.25">
      <c r="Q4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0" spans="17:17" ht="17.100000000000001" customHeight="1" x14ac:dyDescent="0.25">
      <c r="Q4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1" spans="17:17" ht="17.100000000000001" customHeight="1" x14ac:dyDescent="0.25">
      <c r="Q4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2" spans="17:17" ht="17.100000000000001" customHeight="1" x14ac:dyDescent="0.25">
      <c r="Q4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3" spans="17:17" ht="17.100000000000001" customHeight="1" x14ac:dyDescent="0.25">
      <c r="Q4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4" spans="17:17" ht="17.100000000000001" customHeight="1" x14ac:dyDescent="0.25">
      <c r="Q4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5" spans="17:17" ht="17.100000000000001" customHeight="1" x14ac:dyDescent="0.25">
      <c r="Q4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6" spans="17:17" ht="17.100000000000001" customHeight="1" x14ac:dyDescent="0.25">
      <c r="Q4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7" spans="17:17" ht="17.100000000000001" customHeight="1" x14ac:dyDescent="0.25">
      <c r="Q4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8" spans="17:17" ht="17.100000000000001" customHeight="1" x14ac:dyDescent="0.25">
      <c r="Q4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9" spans="17:17" ht="17.100000000000001" customHeight="1" x14ac:dyDescent="0.25">
      <c r="Q4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0" spans="17:17" ht="17.100000000000001" customHeight="1" x14ac:dyDescent="0.25">
      <c r="Q4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1" spans="17:17" ht="17.100000000000001" customHeight="1" x14ac:dyDescent="0.25">
      <c r="Q4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2" spans="17:17" ht="17.100000000000001" customHeight="1" x14ac:dyDescent="0.25">
      <c r="Q4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3" spans="17:17" ht="17.100000000000001" customHeight="1" x14ac:dyDescent="0.25">
      <c r="Q4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4" spans="17:17" ht="17.100000000000001" customHeight="1" x14ac:dyDescent="0.25">
      <c r="Q4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5" spans="17:17" ht="17.100000000000001" customHeight="1" x14ac:dyDescent="0.25">
      <c r="Q4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6" spans="17:17" ht="17.100000000000001" customHeight="1" x14ac:dyDescent="0.25">
      <c r="Q4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7" spans="17:17" ht="17.100000000000001" customHeight="1" x14ac:dyDescent="0.25">
      <c r="Q4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8" spans="17:17" ht="17.100000000000001" customHeight="1" x14ac:dyDescent="0.25">
      <c r="Q4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9" spans="17:17" ht="17.100000000000001" customHeight="1" x14ac:dyDescent="0.25">
      <c r="Q4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0" spans="17:17" ht="17.100000000000001" customHeight="1" x14ac:dyDescent="0.25">
      <c r="Q4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1" spans="17:17" ht="17.100000000000001" customHeight="1" x14ac:dyDescent="0.25">
      <c r="Q4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2" spans="17:17" ht="17.100000000000001" customHeight="1" x14ac:dyDescent="0.25">
      <c r="Q4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3" spans="17:17" ht="17.100000000000001" customHeight="1" x14ac:dyDescent="0.25">
      <c r="Q4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4" spans="17:17" ht="17.100000000000001" customHeight="1" x14ac:dyDescent="0.25">
      <c r="Q4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5" spans="17:17" ht="17.100000000000001" customHeight="1" x14ac:dyDescent="0.25">
      <c r="Q4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6" spans="17:17" ht="17.100000000000001" customHeight="1" x14ac:dyDescent="0.25">
      <c r="Q4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7" spans="17:17" ht="17.100000000000001" customHeight="1" x14ac:dyDescent="0.25">
      <c r="Q4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8" spans="17:17" ht="17.100000000000001" customHeight="1" x14ac:dyDescent="0.25">
      <c r="Q4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9" spans="17:17" ht="17.100000000000001" customHeight="1" x14ac:dyDescent="0.25">
      <c r="Q4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0" spans="17:17" ht="17.100000000000001" customHeight="1" x14ac:dyDescent="0.25">
      <c r="Q4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1" spans="17:17" ht="17.100000000000001" customHeight="1" x14ac:dyDescent="0.25">
      <c r="Q4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2" spans="17:17" ht="17.100000000000001" customHeight="1" x14ac:dyDescent="0.25">
      <c r="Q4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3" spans="17:17" ht="17.100000000000001" customHeight="1" x14ac:dyDescent="0.25">
      <c r="Q4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4" spans="17:17" ht="17.100000000000001" customHeight="1" x14ac:dyDescent="0.25">
      <c r="Q4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5" spans="17:17" ht="17.100000000000001" customHeight="1" x14ac:dyDescent="0.25">
      <c r="Q4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6" spans="17:17" ht="17.100000000000001" customHeight="1" x14ac:dyDescent="0.25">
      <c r="Q4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7" spans="17:17" ht="17.100000000000001" customHeight="1" x14ac:dyDescent="0.25">
      <c r="Q4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8" spans="17:17" ht="17.100000000000001" customHeight="1" x14ac:dyDescent="0.25">
      <c r="Q4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9" spans="17:17" ht="17.100000000000001" customHeight="1" x14ac:dyDescent="0.25">
      <c r="Q4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0" spans="17:17" ht="17.100000000000001" customHeight="1" x14ac:dyDescent="0.25">
      <c r="Q4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1" spans="17:17" ht="17.100000000000001" customHeight="1" x14ac:dyDescent="0.25">
      <c r="Q4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2" spans="17:17" ht="17.100000000000001" customHeight="1" x14ac:dyDescent="0.25">
      <c r="Q4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3" spans="17:17" ht="17.100000000000001" customHeight="1" x14ac:dyDescent="0.25">
      <c r="Q4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4" spans="17:17" ht="17.100000000000001" customHeight="1" x14ac:dyDescent="0.25">
      <c r="Q4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5" spans="17:17" ht="17.100000000000001" customHeight="1" x14ac:dyDescent="0.25">
      <c r="Q4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6" spans="17:17" ht="17.100000000000001" customHeight="1" x14ac:dyDescent="0.25">
      <c r="Q4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7" spans="17:17" ht="17.100000000000001" customHeight="1" x14ac:dyDescent="0.25">
      <c r="Q4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8" spans="17:17" ht="17.100000000000001" customHeight="1" x14ac:dyDescent="0.25">
      <c r="Q4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9" spans="17:17" ht="17.100000000000001" customHeight="1" x14ac:dyDescent="0.25">
      <c r="Q4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0" spans="17:17" ht="17.100000000000001" customHeight="1" x14ac:dyDescent="0.25">
      <c r="Q4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1" spans="17:17" ht="17.100000000000001" customHeight="1" x14ac:dyDescent="0.25">
      <c r="Q4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2" spans="17:17" ht="17.100000000000001" customHeight="1" x14ac:dyDescent="0.25">
      <c r="Q4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3" spans="17:17" ht="17.100000000000001" customHeight="1" x14ac:dyDescent="0.25">
      <c r="Q4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4" spans="17:17" ht="17.100000000000001" customHeight="1" x14ac:dyDescent="0.25">
      <c r="Q4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5" spans="17:17" ht="17.100000000000001" customHeight="1" x14ac:dyDescent="0.25">
      <c r="Q4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6" spans="17:17" ht="17.100000000000001" customHeight="1" x14ac:dyDescent="0.25">
      <c r="Q4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7" spans="17:17" ht="17.100000000000001" customHeight="1" x14ac:dyDescent="0.25">
      <c r="Q4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8" spans="17:17" ht="17.100000000000001" customHeight="1" x14ac:dyDescent="0.25">
      <c r="Q4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9" spans="17:17" ht="17.100000000000001" customHeight="1" x14ac:dyDescent="0.25">
      <c r="Q4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0" spans="17:17" ht="17.100000000000001" customHeight="1" x14ac:dyDescent="0.25">
      <c r="Q4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1" spans="17:17" ht="17.100000000000001" customHeight="1" x14ac:dyDescent="0.25">
      <c r="Q4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2" spans="17:17" ht="17.100000000000001" customHeight="1" x14ac:dyDescent="0.25">
      <c r="Q4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3" spans="17:17" ht="17.100000000000001" customHeight="1" x14ac:dyDescent="0.25">
      <c r="Q4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4" spans="17:17" ht="17.100000000000001" customHeight="1" x14ac:dyDescent="0.25">
      <c r="Q4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5" spans="17:17" ht="17.100000000000001" customHeight="1" x14ac:dyDescent="0.25">
      <c r="Q4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6" spans="17:17" ht="17.100000000000001" customHeight="1" x14ac:dyDescent="0.25">
      <c r="Q4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7" spans="17:17" ht="17.100000000000001" customHeight="1" x14ac:dyDescent="0.25">
      <c r="Q4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8" spans="17:17" ht="17.100000000000001" customHeight="1" x14ac:dyDescent="0.25">
      <c r="Q4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9" spans="17:17" ht="17.100000000000001" customHeight="1" x14ac:dyDescent="0.25">
      <c r="Q4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0" spans="17:17" ht="17.100000000000001" customHeight="1" x14ac:dyDescent="0.25">
      <c r="Q4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1" spans="17:17" ht="17.100000000000001" customHeight="1" x14ac:dyDescent="0.25">
      <c r="Q4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2" spans="17:17" ht="17.100000000000001" customHeight="1" x14ac:dyDescent="0.25">
      <c r="Q4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3" spans="17:17" ht="17.100000000000001" customHeight="1" x14ac:dyDescent="0.25">
      <c r="Q4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4" spans="17:17" ht="17.100000000000001" customHeight="1" x14ac:dyDescent="0.25">
      <c r="Q4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5" spans="17:17" ht="17.100000000000001" customHeight="1" x14ac:dyDescent="0.25">
      <c r="Q4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6" spans="17:17" ht="17.100000000000001" customHeight="1" x14ac:dyDescent="0.25">
      <c r="Q4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7" spans="17:17" ht="17.100000000000001" customHeight="1" x14ac:dyDescent="0.25">
      <c r="Q4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8" spans="17:17" ht="17.100000000000001" customHeight="1" x14ac:dyDescent="0.25">
      <c r="Q4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9" spans="17:17" ht="17.100000000000001" customHeight="1" x14ac:dyDescent="0.25">
      <c r="Q4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0" spans="17:17" ht="17.100000000000001" customHeight="1" x14ac:dyDescent="0.25">
      <c r="Q4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1" spans="17:17" ht="17.100000000000001" customHeight="1" x14ac:dyDescent="0.25">
      <c r="Q4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2" spans="17:17" ht="17.100000000000001" customHeight="1" x14ac:dyDescent="0.25">
      <c r="Q4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3" spans="17:17" ht="17.100000000000001" customHeight="1" x14ac:dyDescent="0.25">
      <c r="Q4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4" spans="17:17" ht="17.100000000000001" customHeight="1" x14ac:dyDescent="0.25">
      <c r="Q4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5" spans="17:17" ht="17.100000000000001" customHeight="1" x14ac:dyDescent="0.25">
      <c r="Q4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6" spans="17:17" ht="17.100000000000001" customHeight="1" x14ac:dyDescent="0.25">
      <c r="Q4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7" spans="17:17" ht="17.100000000000001" customHeight="1" x14ac:dyDescent="0.25">
      <c r="Q4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8" spans="17:17" ht="17.100000000000001" customHeight="1" x14ac:dyDescent="0.25">
      <c r="Q4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9" spans="17:17" ht="17.100000000000001" customHeight="1" x14ac:dyDescent="0.25">
      <c r="Q4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0" spans="17:17" ht="17.100000000000001" customHeight="1" x14ac:dyDescent="0.25">
      <c r="Q4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1" spans="17:17" ht="17.100000000000001" customHeight="1" x14ac:dyDescent="0.25">
      <c r="Q4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2" spans="17:17" ht="17.100000000000001" customHeight="1" x14ac:dyDescent="0.25">
      <c r="Q4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3" spans="17:17" ht="17.100000000000001" customHeight="1" x14ac:dyDescent="0.25">
      <c r="Q4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4" spans="17:17" ht="17.100000000000001" customHeight="1" x14ac:dyDescent="0.25">
      <c r="Q4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5" spans="17:17" ht="17.100000000000001" customHeight="1" x14ac:dyDescent="0.25">
      <c r="Q4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6" spans="17:17" ht="17.100000000000001" customHeight="1" x14ac:dyDescent="0.25">
      <c r="Q4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7" spans="17:17" ht="17.100000000000001" customHeight="1" x14ac:dyDescent="0.25">
      <c r="Q4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8" spans="17:17" ht="17.100000000000001" customHeight="1" x14ac:dyDescent="0.25">
      <c r="Q4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9" spans="17:17" ht="17.100000000000001" customHeight="1" x14ac:dyDescent="0.25">
      <c r="Q4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0" spans="17:17" ht="17.100000000000001" customHeight="1" x14ac:dyDescent="0.25">
      <c r="Q4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1" spans="17:17" ht="17.100000000000001" customHeight="1" x14ac:dyDescent="0.25">
      <c r="Q4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2" spans="17:17" ht="17.100000000000001" customHeight="1" x14ac:dyDescent="0.25">
      <c r="Q4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3" spans="17:17" ht="17.100000000000001" customHeight="1" x14ac:dyDescent="0.25">
      <c r="Q4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4" spans="17:17" ht="17.100000000000001" customHeight="1" x14ac:dyDescent="0.25">
      <c r="Q4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5" spans="17:17" ht="17.100000000000001" customHeight="1" x14ac:dyDescent="0.25">
      <c r="Q4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6" spans="17:17" ht="17.100000000000001" customHeight="1" x14ac:dyDescent="0.25">
      <c r="Q4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7" spans="17:17" ht="17.100000000000001" customHeight="1" x14ac:dyDescent="0.25">
      <c r="Q4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8" spans="17:17" ht="17.100000000000001" customHeight="1" x14ac:dyDescent="0.25">
      <c r="Q4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9" spans="17:17" ht="17.100000000000001" customHeight="1" x14ac:dyDescent="0.25">
      <c r="Q4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0" spans="17:17" ht="17.100000000000001" customHeight="1" x14ac:dyDescent="0.25">
      <c r="Q4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1" spans="17:17" ht="17.100000000000001" customHeight="1" x14ac:dyDescent="0.25">
      <c r="Q4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2" spans="17:17" ht="17.100000000000001" customHeight="1" x14ac:dyDescent="0.25">
      <c r="Q4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3" spans="17:17" ht="17.100000000000001" customHeight="1" x14ac:dyDescent="0.25">
      <c r="Q4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4" spans="17:17" ht="17.100000000000001" customHeight="1" x14ac:dyDescent="0.25">
      <c r="Q4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5" spans="17:17" ht="17.100000000000001" customHeight="1" x14ac:dyDescent="0.25">
      <c r="Q4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6" spans="17:17" ht="17.100000000000001" customHeight="1" x14ac:dyDescent="0.25">
      <c r="Q4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7" spans="17:17" ht="17.100000000000001" customHeight="1" x14ac:dyDescent="0.25">
      <c r="Q4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8" spans="17:17" ht="17.100000000000001" customHeight="1" x14ac:dyDescent="0.25">
      <c r="Q4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9" spans="17:17" ht="17.100000000000001" customHeight="1" x14ac:dyDescent="0.25">
      <c r="Q4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0" spans="17:17" ht="17.100000000000001" customHeight="1" x14ac:dyDescent="0.25">
      <c r="Q4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1" spans="17:17" ht="17.100000000000001" customHeight="1" x14ac:dyDescent="0.25">
      <c r="Q4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2" spans="17:17" ht="17.100000000000001" customHeight="1" x14ac:dyDescent="0.25">
      <c r="Q4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3" spans="17:17" ht="17.100000000000001" customHeight="1" x14ac:dyDescent="0.25">
      <c r="Q4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4" spans="17:17" ht="17.100000000000001" customHeight="1" x14ac:dyDescent="0.25">
      <c r="Q4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5" spans="17:17" ht="17.100000000000001" customHeight="1" x14ac:dyDescent="0.25">
      <c r="Q4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6" spans="17:17" ht="17.100000000000001" customHeight="1" x14ac:dyDescent="0.25">
      <c r="Q4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7" spans="17:17" ht="17.100000000000001" customHeight="1" x14ac:dyDescent="0.25">
      <c r="Q4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8" spans="17:17" ht="17.100000000000001" customHeight="1" x14ac:dyDescent="0.25">
      <c r="Q4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9" spans="17:17" ht="17.100000000000001" customHeight="1" x14ac:dyDescent="0.25">
      <c r="Q4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0" spans="17:17" ht="17.100000000000001" customHeight="1" x14ac:dyDescent="0.25">
      <c r="Q4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1" spans="17:17" ht="17.100000000000001" customHeight="1" x14ac:dyDescent="0.25">
      <c r="Q4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2" spans="17:17" ht="17.100000000000001" customHeight="1" x14ac:dyDescent="0.25">
      <c r="Q4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3" spans="17:17" ht="17.100000000000001" customHeight="1" x14ac:dyDescent="0.25">
      <c r="Q4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4" spans="17:17" ht="17.100000000000001" customHeight="1" x14ac:dyDescent="0.25">
      <c r="Q4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5" spans="17:17" ht="17.100000000000001" customHeight="1" x14ac:dyDescent="0.25">
      <c r="Q4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6" spans="17:17" ht="17.100000000000001" customHeight="1" x14ac:dyDescent="0.25">
      <c r="Q4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7" spans="17:17" ht="17.100000000000001" customHeight="1" x14ac:dyDescent="0.25">
      <c r="Q4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8" spans="17:17" ht="17.100000000000001" customHeight="1" x14ac:dyDescent="0.25">
      <c r="Q4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9" spans="17:17" ht="17.100000000000001" customHeight="1" x14ac:dyDescent="0.25">
      <c r="Q4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0" spans="17:17" ht="17.100000000000001" customHeight="1" x14ac:dyDescent="0.25">
      <c r="Q4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1" spans="17:17" ht="17.100000000000001" customHeight="1" x14ac:dyDescent="0.25">
      <c r="Q4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2" spans="17:17" ht="17.100000000000001" customHeight="1" x14ac:dyDescent="0.25">
      <c r="Q4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3" spans="17:17" ht="17.100000000000001" customHeight="1" x14ac:dyDescent="0.25">
      <c r="Q4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4" spans="17:17" ht="17.100000000000001" customHeight="1" x14ac:dyDescent="0.25">
      <c r="Q4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5" spans="17:17" ht="17.100000000000001" customHeight="1" x14ac:dyDescent="0.25">
      <c r="Q4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6" spans="17:17" ht="17.100000000000001" customHeight="1" x14ac:dyDescent="0.25">
      <c r="Q4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7" spans="17:17" ht="17.100000000000001" customHeight="1" x14ac:dyDescent="0.25">
      <c r="Q4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8" spans="17:17" ht="17.100000000000001" customHeight="1" x14ac:dyDescent="0.25">
      <c r="Q4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9" spans="17:17" ht="17.100000000000001" customHeight="1" x14ac:dyDescent="0.25">
      <c r="Q4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0" spans="17:17" ht="17.100000000000001" customHeight="1" x14ac:dyDescent="0.25">
      <c r="Q4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1" spans="17:17" ht="17.100000000000001" customHeight="1" x14ac:dyDescent="0.25">
      <c r="Q4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2" spans="17:17" ht="17.100000000000001" customHeight="1" x14ac:dyDescent="0.25">
      <c r="Q4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3" spans="17:17" ht="17.100000000000001" customHeight="1" x14ac:dyDescent="0.25">
      <c r="Q4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4" spans="17:17" ht="17.100000000000001" customHeight="1" x14ac:dyDescent="0.25">
      <c r="Q4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5" spans="17:17" ht="17.100000000000001" customHeight="1" x14ac:dyDescent="0.25">
      <c r="Q4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6" spans="17:17" ht="17.100000000000001" customHeight="1" x14ac:dyDescent="0.25">
      <c r="Q4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7" spans="17:17" ht="17.100000000000001" customHeight="1" x14ac:dyDescent="0.25">
      <c r="Q4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8" spans="17:17" ht="17.100000000000001" customHeight="1" x14ac:dyDescent="0.25">
      <c r="Q4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9" spans="17:17" ht="17.100000000000001" customHeight="1" x14ac:dyDescent="0.25">
      <c r="Q4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0" spans="17:17" ht="17.100000000000001" customHeight="1" x14ac:dyDescent="0.25">
      <c r="Q4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1" spans="17:17" ht="17.100000000000001" customHeight="1" x14ac:dyDescent="0.25">
      <c r="Q4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2" spans="17:17" ht="17.100000000000001" customHeight="1" x14ac:dyDescent="0.25">
      <c r="Q4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3" spans="17:17" ht="17.100000000000001" customHeight="1" x14ac:dyDescent="0.25">
      <c r="Q4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4" spans="17:17" ht="17.100000000000001" customHeight="1" x14ac:dyDescent="0.25">
      <c r="Q4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5" spans="17:17" ht="17.100000000000001" customHeight="1" x14ac:dyDescent="0.25">
      <c r="Q4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6" spans="17:17" ht="17.100000000000001" customHeight="1" x14ac:dyDescent="0.25">
      <c r="Q4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7" spans="17:17" ht="17.100000000000001" customHeight="1" x14ac:dyDescent="0.25">
      <c r="Q4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8" spans="17:17" ht="17.100000000000001" customHeight="1" x14ac:dyDescent="0.25">
      <c r="Q4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9" spans="17:17" ht="17.100000000000001" customHeight="1" x14ac:dyDescent="0.25">
      <c r="Q4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0" spans="17:17" ht="17.100000000000001" customHeight="1" x14ac:dyDescent="0.25">
      <c r="Q4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1" spans="17:17" ht="17.100000000000001" customHeight="1" x14ac:dyDescent="0.25">
      <c r="Q4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2" spans="17:17" ht="17.100000000000001" customHeight="1" x14ac:dyDescent="0.25">
      <c r="Q4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3" spans="17:17" ht="17.100000000000001" customHeight="1" x14ac:dyDescent="0.25">
      <c r="Q4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4" spans="17:17" ht="17.100000000000001" customHeight="1" x14ac:dyDescent="0.25">
      <c r="Q4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5" spans="17:17" ht="17.100000000000001" customHeight="1" x14ac:dyDescent="0.25">
      <c r="Q4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6" spans="17:17" ht="17.100000000000001" customHeight="1" x14ac:dyDescent="0.25">
      <c r="Q4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7" spans="17:17" ht="17.100000000000001" customHeight="1" x14ac:dyDescent="0.25">
      <c r="Q4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8" spans="17:17" ht="17.100000000000001" customHeight="1" x14ac:dyDescent="0.25">
      <c r="Q4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9" spans="17:17" ht="17.100000000000001" customHeight="1" x14ac:dyDescent="0.25">
      <c r="Q4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0" spans="17:17" ht="17.100000000000001" customHeight="1" x14ac:dyDescent="0.25">
      <c r="Q4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1" spans="17:17" ht="17.100000000000001" customHeight="1" x14ac:dyDescent="0.25">
      <c r="Q4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2" spans="17:17" ht="17.100000000000001" customHeight="1" x14ac:dyDescent="0.25">
      <c r="Q4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3" spans="17:17" ht="17.100000000000001" customHeight="1" x14ac:dyDescent="0.25">
      <c r="Q4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4" spans="17:17" ht="17.100000000000001" customHeight="1" x14ac:dyDescent="0.25">
      <c r="Q4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5" spans="17:17" ht="17.100000000000001" customHeight="1" x14ac:dyDescent="0.25">
      <c r="Q4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6" spans="17:17" ht="17.100000000000001" customHeight="1" x14ac:dyDescent="0.25">
      <c r="Q4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7" spans="17:17" ht="17.100000000000001" customHeight="1" x14ac:dyDescent="0.25">
      <c r="Q4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8" spans="17:17" ht="17.100000000000001" customHeight="1" x14ac:dyDescent="0.25">
      <c r="Q4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9" spans="17:17" ht="17.100000000000001" customHeight="1" x14ac:dyDescent="0.25">
      <c r="Q4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0" spans="17:17" ht="17.100000000000001" customHeight="1" x14ac:dyDescent="0.25">
      <c r="Q4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1" spans="17:17" ht="17.100000000000001" customHeight="1" x14ac:dyDescent="0.25">
      <c r="Q4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2" spans="17:17" ht="17.100000000000001" customHeight="1" x14ac:dyDescent="0.25">
      <c r="Q4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3" spans="17:17" ht="17.100000000000001" customHeight="1" x14ac:dyDescent="0.25">
      <c r="Q4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4" spans="17:17" ht="17.100000000000001" customHeight="1" x14ac:dyDescent="0.25">
      <c r="Q4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5" spans="17:17" ht="17.100000000000001" customHeight="1" x14ac:dyDescent="0.25">
      <c r="Q4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6" spans="17:17" ht="17.100000000000001" customHeight="1" x14ac:dyDescent="0.25">
      <c r="Q4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7" spans="17:17" ht="17.100000000000001" customHeight="1" x14ac:dyDescent="0.25">
      <c r="Q4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8" spans="17:17" ht="17.100000000000001" customHeight="1" x14ac:dyDescent="0.25">
      <c r="Q4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9" spans="17:17" ht="17.100000000000001" customHeight="1" x14ac:dyDescent="0.25">
      <c r="Q4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0" spans="17:17" ht="17.100000000000001" customHeight="1" x14ac:dyDescent="0.25">
      <c r="Q4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1" spans="17:17" ht="17.100000000000001" customHeight="1" x14ac:dyDescent="0.25">
      <c r="Q4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2" spans="17:17" ht="17.100000000000001" customHeight="1" x14ac:dyDescent="0.25">
      <c r="Q4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3" spans="17:17" ht="17.100000000000001" customHeight="1" x14ac:dyDescent="0.25">
      <c r="Q4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4" spans="17:17" ht="17.100000000000001" customHeight="1" x14ac:dyDescent="0.25">
      <c r="Q4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5" spans="17:17" ht="17.100000000000001" customHeight="1" x14ac:dyDescent="0.25">
      <c r="Q4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6" spans="17:17" ht="17.100000000000001" customHeight="1" x14ac:dyDescent="0.25">
      <c r="Q4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7" spans="17:17" ht="17.100000000000001" customHeight="1" x14ac:dyDescent="0.25">
      <c r="Q4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8" spans="17:17" ht="17.100000000000001" customHeight="1" x14ac:dyDescent="0.25">
      <c r="Q4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9" spans="17:17" ht="17.100000000000001" customHeight="1" x14ac:dyDescent="0.25">
      <c r="Q4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0" spans="17:17" ht="17.100000000000001" customHeight="1" x14ac:dyDescent="0.25">
      <c r="Q4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1" spans="17:17" ht="17.100000000000001" customHeight="1" x14ac:dyDescent="0.25">
      <c r="Q4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2" spans="17:17" ht="17.100000000000001" customHeight="1" x14ac:dyDescent="0.25">
      <c r="Q4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3" spans="17:17" ht="17.100000000000001" customHeight="1" x14ac:dyDescent="0.25">
      <c r="Q4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4" spans="17:17" ht="17.100000000000001" customHeight="1" x14ac:dyDescent="0.25">
      <c r="Q4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5" spans="17:17" ht="17.100000000000001" customHeight="1" x14ac:dyDescent="0.25">
      <c r="Q4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6" spans="17:17" ht="17.100000000000001" customHeight="1" x14ac:dyDescent="0.25">
      <c r="Q4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7" spans="17:17" ht="17.100000000000001" customHeight="1" x14ac:dyDescent="0.25">
      <c r="Q4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8" spans="17:17" ht="17.100000000000001" customHeight="1" x14ac:dyDescent="0.25">
      <c r="Q4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9" spans="17:17" ht="17.100000000000001" customHeight="1" x14ac:dyDescent="0.25">
      <c r="Q4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0" spans="17:17" ht="17.100000000000001" customHeight="1" x14ac:dyDescent="0.25">
      <c r="Q4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1" spans="17:17" ht="17.100000000000001" customHeight="1" x14ac:dyDescent="0.25">
      <c r="Q4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2" spans="17:17" ht="17.100000000000001" customHeight="1" x14ac:dyDescent="0.25">
      <c r="Q4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3" spans="17:17" ht="17.100000000000001" customHeight="1" x14ac:dyDescent="0.25">
      <c r="Q4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4" spans="17:17" ht="17.100000000000001" customHeight="1" x14ac:dyDescent="0.25">
      <c r="Q4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5" spans="17:17" ht="17.100000000000001" customHeight="1" x14ac:dyDescent="0.25">
      <c r="Q4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6" spans="17:17" ht="17.100000000000001" customHeight="1" x14ac:dyDescent="0.25">
      <c r="Q4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7" spans="17:17" ht="17.100000000000001" customHeight="1" x14ac:dyDescent="0.25">
      <c r="Q4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8" spans="17:17" ht="17.100000000000001" customHeight="1" x14ac:dyDescent="0.25">
      <c r="Q4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9" spans="17:17" ht="17.100000000000001" customHeight="1" x14ac:dyDescent="0.25">
      <c r="Q4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0" spans="17:17" ht="17.100000000000001" customHeight="1" x14ac:dyDescent="0.25">
      <c r="Q4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1" spans="17:17" ht="17.100000000000001" customHeight="1" x14ac:dyDescent="0.25">
      <c r="Q4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2" spans="17:17" ht="17.100000000000001" customHeight="1" x14ac:dyDescent="0.25">
      <c r="Q4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3" spans="17:17" ht="17.100000000000001" customHeight="1" x14ac:dyDescent="0.25">
      <c r="Q4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4" spans="17:17" ht="17.100000000000001" customHeight="1" x14ac:dyDescent="0.25">
      <c r="Q4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5" spans="17:17" ht="17.100000000000001" customHeight="1" x14ac:dyDescent="0.25">
      <c r="Q4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6" spans="17:17" ht="17.100000000000001" customHeight="1" x14ac:dyDescent="0.25">
      <c r="Q4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7" spans="17:17" ht="17.100000000000001" customHeight="1" x14ac:dyDescent="0.25">
      <c r="Q4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8" spans="17:17" ht="17.100000000000001" customHeight="1" x14ac:dyDescent="0.25">
      <c r="Q4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9" spans="17:17" ht="17.100000000000001" customHeight="1" x14ac:dyDescent="0.25">
      <c r="Q4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0" spans="17:17" ht="17.100000000000001" customHeight="1" x14ac:dyDescent="0.25">
      <c r="Q4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1" spans="17:17" ht="17.100000000000001" customHeight="1" x14ac:dyDescent="0.25">
      <c r="Q4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2" spans="17:17" ht="17.100000000000001" customHeight="1" x14ac:dyDescent="0.25">
      <c r="Q4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3" spans="17:17" ht="17.100000000000001" customHeight="1" x14ac:dyDescent="0.25">
      <c r="Q4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4" spans="17:17" ht="17.100000000000001" customHeight="1" x14ac:dyDescent="0.25">
      <c r="Q4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5" spans="17:17" ht="17.100000000000001" customHeight="1" x14ac:dyDescent="0.25">
      <c r="Q4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6" spans="17:17" ht="17.100000000000001" customHeight="1" x14ac:dyDescent="0.25">
      <c r="Q4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7" spans="17:17" ht="17.100000000000001" customHeight="1" x14ac:dyDescent="0.25">
      <c r="Q4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8" spans="17:17" ht="17.100000000000001" customHeight="1" x14ac:dyDescent="0.25">
      <c r="Q4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9" spans="17:17" ht="17.100000000000001" customHeight="1" x14ac:dyDescent="0.25">
      <c r="Q4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0" spans="17:17" ht="17.100000000000001" customHeight="1" x14ac:dyDescent="0.25">
      <c r="Q4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1" spans="17:17" ht="17.100000000000001" customHeight="1" x14ac:dyDescent="0.25">
      <c r="Q4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2" spans="17:17" ht="17.100000000000001" customHeight="1" x14ac:dyDescent="0.25">
      <c r="Q4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3" spans="17:17" ht="17.100000000000001" customHeight="1" x14ac:dyDescent="0.25">
      <c r="Q4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4" spans="17:17" ht="17.100000000000001" customHeight="1" x14ac:dyDescent="0.25">
      <c r="Q4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5" spans="17:17" ht="17.100000000000001" customHeight="1" x14ac:dyDescent="0.25">
      <c r="Q4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6" spans="17:17" ht="17.100000000000001" customHeight="1" x14ac:dyDescent="0.25">
      <c r="Q4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7" spans="17:17" ht="17.100000000000001" customHeight="1" x14ac:dyDescent="0.25">
      <c r="Q4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8" spans="17:17" ht="17.100000000000001" customHeight="1" x14ac:dyDescent="0.25">
      <c r="Q4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9" spans="17:17" ht="17.100000000000001" customHeight="1" x14ac:dyDescent="0.25">
      <c r="Q4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0" spans="17:17" ht="17.100000000000001" customHeight="1" x14ac:dyDescent="0.25">
      <c r="Q4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1" spans="17:17" ht="17.100000000000001" customHeight="1" x14ac:dyDescent="0.25">
      <c r="Q4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2" spans="17:17" ht="17.100000000000001" customHeight="1" x14ac:dyDescent="0.25">
      <c r="Q4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3" spans="17:17" ht="17.100000000000001" customHeight="1" x14ac:dyDescent="0.25">
      <c r="Q4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4" spans="17:17" ht="17.100000000000001" customHeight="1" x14ac:dyDescent="0.25">
      <c r="Q4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5" spans="17:17" ht="17.100000000000001" customHeight="1" x14ac:dyDescent="0.25">
      <c r="Q4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6" spans="17:17" ht="17.100000000000001" customHeight="1" x14ac:dyDescent="0.25">
      <c r="Q4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7" spans="17:17" ht="17.100000000000001" customHeight="1" x14ac:dyDescent="0.25">
      <c r="Q4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8" spans="17:17" ht="17.100000000000001" customHeight="1" x14ac:dyDescent="0.25">
      <c r="Q4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9" spans="17:17" ht="17.100000000000001" customHeight="1" x14ac:dyDescent="0.25">
      <c r="Q4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0" spans="17:17" ht="17.100000000000001" customHeight="1" x14ac:dyDescent="0.25">
      <c r="Q4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1" spans="17:17" ht="17.100000000000001" customHeight="1" x14ac:dyDescent="0.25">
      <c r="Q4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2" spans="17:17" ht="17.100000000000001" customHeight="1" x14ac:dyDescent="0.25">
      <c r="Q4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3" spans="17:17" ht="17.100000000000001" customHeight="1" x14ac:dyDescent="0.25">
      <c r="Q4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4" spans="17:17" ht="17.100000000000001" customHeight="1" x14ac:dyDescent="0.25">
      <c r="Q4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5" spans="17:17" ht="17.100000000000001" customHeight="1" x14ac:dyDescent="0.25">
      <c r="Q4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6" spans="17:17" ht="17.100000000000001" customHeight="1" x14ac:dyDescent="0.25">
      <c r="Q4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7" spans="17:17" ht="17.100000000000001" customHeight="1" x14ac:dyDescent="0.25">
      <c r="Q4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8" spans="17:17" ht="17.100000000000001" customHeight="1" x14ac:dyDescent="0.25">
      <c r="Q4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9" spans="17:17" ht="17.100000000000001" customHeight="1" x14ac:dyDescent="0.25">
      <c r="Q4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0" spans="17:17" ht="17.100000000000001" customHeight="1" x14ac:dyDescent="0.25">
      <c r="Q4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1" spans="17:17" ht="17.100000000000001" customHeight="1" x14ac:dyDescent="0.25">
      <c r="Q4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2" spans="17:17" ht="17.100000000000001" customHeight="1" x14ac:dyDescent="0.25">
      <c r="Q4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3" spans="17:17" ht="17.100000000000001" customHeight="1" x14ac:dyDescent="0.25">
      <c r="Q4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4" spans="17:17" ht="17.100000000000001" customHeight="1" x14ac:dyDescent="0.25">
      <c r="Q4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5" spans="17:17" ht="17.100000000000001" customHeight="1" x14ac:dyDescent="0.25">
      <c r="Q4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6" spans="17:17" ht="17.100000000000001" customHeight="1" x14ac:dyDescent="0.25">
      <c r="Q4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7" spans="17:17" ht="17.100000000000001" customHeight="1" x14ac:dyDescent="0.25">
      <c r="Q4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8" spans="17:17" ht="17.100000000000001" customHeight="1" x14ac:dyDescent="0.25">
      <c r="Q4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9" spans="17:17" ht="17.100000000000001" customHeight="1" x14ac:dyDescent="0.25">
      <c r="Q4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0" spans="17:17" ht="17.100000000000001" customHeight="1" x14ac:dyDescent="0.25">
      <c r="Q4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1" spans="17:17" ht="17.100000000000001" customHeight="1" x14ac:dyDescent="0.25">
      <c r="Q4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2" spans="17:17" ht="17.100000000000001" customHeight="1" x14ac:dyDescent="0.25">
      <c r="Q4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3" spans="17:17" ht="17.100000000000001" customHeight="1" x14ac:dyDescent="0.25">
      <c r="Q4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4" spans="17:17" ht="17.100000000000001" customHeight="1" x14ac:dyDescent="0.25">
      <c r="Q4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5" spans="17:17" ht="17.100000000000001" customHeight="1" x14ac:dyDescent="0.25">
      <c r="Q4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6" spans="17:17" ht="17.100000000000001" customHeight="1" x14ac:dyDescent="0.25">
      <c r="Q4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7" spans="17:17" ht="17.100000000000001" customHeight="1" x14ac:dyDescent="0.25">
      <c r="Q4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8" spans="17:17" ht="17.100000000000001" customHeight="1" x14ac:dyDescent="0.25">
      <c r="Q4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9" spans="17:17" ht="17.100000000000001" customHeight="1" x14ac:dyDescent="0.25">
      <c r="Q4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0" spans="17:17" ht="17.100000000000001" customHeight="1" x14ac:dyDescent="0.25">
      <c r="Q4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1" spans="17:17" ht="17.100000000000001" customHeight="1" x14ac:dyDescent="0.25">
      <c r="Q4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2" spans="17:17" ht="17.100000000000001" customHeight="1" x14ac:dyDescent="0.25">
      <c r="Q4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3" spans="17:17" ht="17.100000000000001" customHeight="1" x14ac:dyDescent="0.25">
      <c r="Q4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4" spans="17:17" ht="17.100000000000001" customHeight="1" x14ac:dyDescent="0.25">
      <c r="Q4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5" spans="17:17" ht="17.100000000000001" customHeight="1" x14ac:dyDescent="0.25">
      <c r="Q4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6" spans="17:17" ht="17.100000000000001" customHeight="1" x14ac:dyDescent="0.25">
      <c r="Q4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7" spans="17:17" ht="17.100000000000001" customHeight="1" x14ac:dyDescent="0.25">
      <c r="Q4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8" spans="17:17" ht="17.100000000000001" customHeight="1" x14ac:dyDescent="0.25">
      <c r="Q4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9" spans="17:17" ht="17.100000000000001" customHeight="1" x14ac:dyDescent="0.25">
      <c r="Q4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0" spans="17:17" ht="17.100000000000001" customHeight="1" x14ac:dyDescent="0.25">
      <c r="Q4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1" spans="17:17" ht="17.100000000000001" customHeight="1" x14ac:dyDescent="0.25">
      <c r="Q4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2" spans="17:17" ht="17.100000000000001" customHeight="1" x14ac:dyDescent="0.25">
      <c r="Q4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3" spans="17:17" ht="17.100000000000001" customHeight="1" x14ac:dyDescent="0.25">
      <c r="Q4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4" spans="17:17" ht="17.100000000000001" customHeight="1" x14ac:dyDescent="0.25">
      <c r="Q4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5" spans="17:17" ht="17.100000000000001" customHeight="1" x14ac:dyDescent="0.25">
      <c r="Q4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6" spans="17:17" ht="17.100000000000001" customHeight="1" x14ac:dyDescent="0.25">
      <c r="Q4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7" spans="17:17" ht="17.100000000000001" customHeight="1" x14ac:dyDescent="0.25">
      <c r="Q4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8" spans="17:17" ht="17.100000000000001" customHeight="1" x14ac:dyDescent="0.25">
      <c r="Q4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9" spans="17:17" ht="17.100000000000001" customHeight="1" x14ac:dyDescent="0.25">
      <c r="Q4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0" spans="17:17" ht="17.100000000000001" customHeight="1" x14ac:dyDescent="0.25">
      <c r="Q4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1" spans="17:17" ht="17.100000000000001" customHeight="1" x14ac:dyDescent="0.25">
      <c r="Q4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2" spans="17:17" ht="17.100000000000001" customHeight="1" x14ac:dyDescent="0.25">
      <c r="Q4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3" spans="17:17" ht="17.100000000000001" customHeight="1" x14ac:dyDescent="0.25">
      <c r="Q4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4" spans="17:17" ht="17.100000000000001" customHeight="1" x14ac:dyDescent="0.25">
      <c r="Q4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5" spans="17:17" ht="17.100000000000001" customHeight="1" x14ac:dyDescent="0.25">
      <c r="Q4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6" spans="17:17" ht="17.100000000000001" customHeight="1" x14ac:dyDescent="0.25">
      <c r="Q4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7" spans="17:17" ht="17.100000000000001" customHeight="1" x14ac:dyDescent="0.25">
      <c r="Q4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8" spans="17:17" ht="17.100000000000001" customHeight="1" x14ac:dyDescent="0.25">
      <c r="Q4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9" spans="17:17" ht="17.100000000000001" customHeight="1" x14ac:dyDescent="0.25">
      <c r="Q4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0" spans="17:17" ht="17.100000000000001" customHeight="1" x14ac:dyDescent="0.25">
      <c r="Q4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1" spans="17:17" ht="17.100000000000001" customHeight="1" x14ac:dyDescent="0.25">
      <c r="Q4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2" spans="17:17" ht="17.100000000000001" customHeight="1" x14ac:dyDescent="0.25">
      <c r="Q4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3" spans="17:17" ht="17.100000000000001" customHeight="1" x14ac:dyDescent="0.25">
      <c r="Q4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4" spans="17:17" ht="17.100000000000001" customHeight="1" x14ac:dyDescent="0.25">
      <c r="Q4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5" spans="17:17" ht="17.100000000000001" customHeight="1" x14ac:dyDescent="0.25">
      <c r="Q4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6" spans="17:17" ht="17.100000000000001" customHeight="1" x14ac:dyDescent="0.25">
      <c r="Q4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7" spans="17:17" ht="17.100000000000001" customHeight="1" x14ac:dyDescent="0.25">
      <c r="Q4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8" spans="17:17" ht="17.100000000000001" customHeight="1" x14ac:dyDescent="0.25">
      <c r="Q4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9" spans="17:17" ht="17.100000000000001" customHeight="1" x14ac:dyDescent="0.25">
      <c r="Q4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0" spans="17:17" ht="17.100000000000001" customHeight="1" x14ac:dyDescent="0.25">
      <c r="Q4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1" spans="17:17" ht="17.100000000000001" customHeight="1" x14ac:dyDescent="0.25">
      <c r="Q4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2" spans="17:17" ht="17.100000000000001" customHeight="1" x14ac:dyDescent="0.25">
      <c r="Q4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3" spans="17:17" ht="17.100000000000001" customHeight="1" x14ac:dyDescent="0.25">
      <c r="Q4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4" spans="17:17" ht="17.100000000000001" customHeight="1" x14ac:dyDescent="0.25">
      <c r="Q4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5" spans="17:17" ht="17.100000000000001" customHeight="1" x14ac:dyDescent="0.25">
      <c r="Q4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6" spans="17:17" ht="17.100000000000001" customHeight="1" x14ac:dyDescent="0.25">
      <c r="Q4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7" spans="17:17" ht="17.100000000000001" customHeight="1" x14ac:dyDescent="0.25">
      <c r="Q4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8" spans="17:17" ht="17.100000000000001" customHeight="1" x14ac:dyDescent="0.25">
      <c r="Q4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9" spans="17:17" ht="17.100000000000001" customHeight="1" x14ac:dyDescent="0.25">
      <c r="Q4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0" spans="17:17" ht="17.100000000000001" customHeight="1" x14ac:dyDescent="0.25">
      <c r="Q4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1" spans="17:17" ht="17.100000000000001" customHeight="1" x14ac:dyDescent="0.25">
      <c r="Q4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2" spans="17:17" ht="17.100000000000001" customHeight="1" x14ac:dyDescent="0.25">
      <c r="Q4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3" spans="17:17" ht="17.100000000000001" customHeight="1" x14ac:dyDescent="0.25">
      <c r="Q4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4" spans="17:17" ht="17.100000000000001" customHeight="1" x14ac:dyDescent="0.25">
      <c r="Q4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5" spans="17:17" ht="17.100000000000001" customHeight="1" x14ac:dyDescent="0.25">
      <c r="Q4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6" spans="17:17" ht="17.100000000000001" customHeight="1" x14ac:dyDescent="0.25">
      <c r="Q4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7" spans="17:17" ht="17.100000000000001" customHeight="1" x14ac:dyDescent="0.25">
      <c r="Q4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8" spans="17:17" ht="17.100000000000001" customHeight="1" x14ac:dyDescent="0.25">
      <c r="Q4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9" spans="17:17" ht="17.100000000000001" customHeight="1" x14ac:dyDescent="0.25">
      <c r="Q4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0" spans="17:17" ht="17.100000000000001" customHeight="1" x14ac:dyDescent="0.25">
      <c r="Q4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1" spans="17:17" ht="17.100000000000001" customHeight="1" x14ac:dyDescent="0.25">
      <c r="Q4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2" spans="17:17" ht="17.100000000000001" customHeight="1" x14ac:dyDescent="0.25">
      <c r="Q4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3" spans="17:17" ht="17.100000000000001" customHeight="1" x14ac:dyDescent="0.25">
      <c r="Q4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4" spans="17:17" ht="17.100000000000001" customHeight="1" x14ac:dyDescent="0.25">
      <c r="Q4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5" spans="17:17" ht="17.100000000000001" customHeight="1" x14ac:dyDescent="0.25">
      <c r="Q4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6" spans="17:17" ht="17.100000000000001" customHeight="1" x14ac:dyDescent="0.25">
      <c r="Q4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7" spans="17:17" ht="17.100000000000001" customHeight="1" x14ac:dyDescent="0.25">
      <c r="Q4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8" spans="17:17" ht="17.100000000000001" customHeight="1" x14ac:dyDescent="0.25">
      <c r="Q4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9" spans="17:17" ht="17.100000000000001" customHeight="1" x14ac:dyDescent="0.25">
      <c r="Q4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0" spans="17:17" ht="17.100000000000001" customHeight="1" x14ac:dyDescent="0.25">
      <c r="Q4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1" spans="17:17" ht="17.100000000000001" customHeight="1" x14ac:dyDescent="0.25">
      <c r="Q4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2" spans="17:17" ht="17.100000000000001" customHeight="1" x14ac:dyDescent="0.25">
      <c r="Q4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3" spans="17:17" ht="17.100000000000001" customHeight="1" x14ac:dyDescent="0.25">
      <c r="Q4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4" spans="17:17" ht="17.100000000000001" customHeight="1" x14ac:dyDescent="0.25">
      <c r="Q4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5" spans="17:17" ht="17.100000000000001" customHeight="1" x14ac:dyDescent="0.25">
      <c r="Q4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6" spans="17:17" ht="17.100000000000001" customHeight="1" x14ac:dyDescent="0.25">
      <c r="Q4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7" spans="17:17" ht="17.100000000000001" customHeight="1" x14ac:dyDescent="0.25">
      <c r="Q4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8" spans="17:17" ht="17.100000000000001" customHeight="1" x14ac:dyDescent="0.25">
      <c r="Q4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9" spans="17:17" ht="17.100000000000001" customHeight="1" x14ac:dyDescent="0.25">
      <c r="Q4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0" spans="17:17" ht="17.100000000000001" customHeight="1" x14ac:dyDescent="0.25">
      <c r="Q4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1" spans="17:17" ht="17.100000000000001" customHeight="1" x14ac:dyDescent="0.25">
      <c r="Q4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2" spans="17:17" ht="17.100000000000001" customHeight="1" x14ac:dyDescent="0.25">
      <c r="Q4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3" spans="17:17" ht="17.100000000000001" customHeight="1" x14ac:dyDescent="0.25">
      <c r="Q4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4" spans="17:17" ht="17.100000000000001" customHeight="1" x14ac:dyDescent="0.25">
      <c r="Q4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5" spans="17:17" ht="17.100000000000001" customHeight="1" x14ac:dyDescent="0.25">
      <c r="Q4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6" spans="17:17" ht="17.100000000000001" customHeight="1" x14ac:dyDescent="0.25">
      <c r="Q4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7" spans="17:17" ht="17.100000000000001" customHeight="1" x14ac:dyDescent="0.25">
      <c r="Q4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8" spans="17:17" ht="17.100000000000001" customHeight="1" x14ac:dyDescent="0.25">
      <c r="Q4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9" spans="17:17" ht="17.100000000000001" customHeight="1" x14ac:dyDescent="0.25">
      <c r="Q4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0" spans="17:17" ht="17.100000000000001" customHeight="1" x14ac:dyDescent="0.25">
      <c r="Q4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1" spans="17:17" ht="17.100000000000001" customHeight="1" x14ac:dyDescent="0.25">
      <c r="Q4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2" spans="17:17" ht="17.100000000000001" customHeight="1" x14ac:dyDescent="0.25">
      <c r="Q4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3" spans="17:17" ht="17.100000000000001" customHeight="1" x14ac:dyDescent="0.25">
      <c r="Q4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4" spans="17:17" ht="17.100000000000001" customHeight="1" x14ac:dyDescent="0.25">
      <c r="Q4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5" spans="17:17" ht="17.100000000000001" customHeight="1" x14ac:dyDescent="0.25">
      <c r="Q4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6" spans="17:17" ht="17.100000000000001" customHeight="1" x14ac:dyDescent="0.25">
      <c r="Q4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7" spans="17:17" ht="17.100000000000001" customHeight="1" x14ac:dyDescent="0.25">
      <c r="Q4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8" spans="17:17" ht="17.100000000000001" customHeight="1" x14ac:dyDescent="0.25">
      <c r="Q4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9" spans="17:17" ht="17.100000000000001" customHeight="1" x14ac:dyDescent="0.25">
      <c r="Q4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0" spans="17:17" ht="17.100000000000001" customHeight="1" x14ac:dyDescent="0.25">
      <c r="Q4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1" spans="17:17" ht="17.100000000000001" customHeight="1" x14ac:dyDescent="0.25">
      <c r="Q4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2" spans="17:17" ht="17.100000000000001" customHeight="1" x14ac:dyDescent="0.25">
      <c r="Q4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3" spans="17:17" ht="17.100000000000001" customHeight="1" x14ac:dyDescent="0.25">
      <c r="Q4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4" spans="17:17" ht="17.100000000000001" customHeight="1" x14ac:dyDescent="0.25">
      <c r="Q4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5" spans="17:17" ht="17.100000000000001" customHeight="1" x14ac:dyDescent="0.25">
      <c r="Q4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6" spans="17:17" ht="17.100000000000001" customHeight="1" x14ac:dyDescent="0.25">
      <c r="Q4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7" spans="17:17" ht="17.100000000000001" customHeight="1" x14ac:dyDescent="0.25">
      <c r="Q4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8" spans="17:17" ht="17.100000000000001" customHeight="1" x14ac:dyDescent="0.25">
      <c r="Q4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9" spans="17:17" ht="17.100000000000001" customHeight="1" x14ac:dyDescent="0.25">
      <c r="Q4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0" spans="17:17" ht="17.100000000000001" customHeight="1" x14ac:dyDescent="0.25">
      <c r="Q4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1" spans="17:17" ht="17.100000000000001" customHeight="1" x14ac:dyDescent="0.25">
      <c r="Q4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2" spans="17:17" ht="17.100000000000001" customHeight="1" x14ac:dyDescent="0.25">
      <c r="Q4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3" spans="17:17" ht="17.100000000000001" customHeight="1" x14ac:dyDescent="0.25">
      <c r="Q4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4" spans="17:17" ht="17.100000000000001" customHeight="1" x14ac:dyDescent="0.25">
      <c r="Q4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5" spans="17:17" ht="17.100000000000001" customHeight="1" x14ac:dyDescent="0.25">
      <c r="Q4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6" spans="17:17" ht="17.100000000000001" customHeight="1" x14ac:dyDescent="0.25">
      <c r="Q4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7" spans="17:17" ht="17.100000000000001" customHeight="1" x14ac:dyDescent="0.25">
      <c r="Q4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8" spans="17:17" ht="17.100000000000001" customHeight="1" x14ac:dyDescent="0.25">
      <c r="Q4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9" spans="17:17" ht="17.100000000000001" customHeight="1" x14ac:dyDescent="0.25">
      <c r="Q4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0" spans="17:17" ht="17.100000000000001" customHeight="1" x14ac:dyDescent="0.25">
      <c r="Q4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1" spans="17:17" ht="17.100000000000001" customHeight="1" x14ac:dyDescent="0.25">
      <c r="Q4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2" spans="17:17" ht="17.100000000000001" customHeight="1" x14ac:dyDescent="0.25">
      <c r="Q4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3" spans="17:17" ht="17.100000000000001" customHeight="1" x14ac:dyDescent="0.25">
      <c r="Q4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4" spans="17:17" ht="17.100000000000001" customHeight="1" x14ac:dyDescent="0.25">
      <c r="Q4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5" spans="17:17" ht="17.100000000000001" customHeight="1" x14ac:dyDescent="0.25">
      <c r="Q4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6" spans="17:17" ht="17.100000000000001" customHeight="1" x14ac:dyDescent="0.25">
      <c r="Q4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7" spans="17:17" ht="17.100000000000001" customHeight="1" x14ac:dyDescent="0.25">
      <c r="Q4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8" spans="17:17" ht="17.100000000000001" customHeight="1" x14ac:dyDescent="0.25">
      <c r="Q4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9" spans="17:17" ht="17.100000000000001" customHeight="1" x14ac:dyDescent="0.25">
      <c r="Q4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0" spans="17:17" ht="17.100000000000001" customHeight="1" x14ac:dyDescent="0.25">
      <c r="Q4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1" spans="17:17" ht="17.100000000000001" customHeight="1" x14ac:dyDescent="0.25">
      <c r="Q4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2" spans="17:17" ht="17.100000000000001" customHeight="1" x14ac:dyDescent="0.25">
      <c r="Q4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3" spans="17:17" ht="17.100000000000001" customHeight="1" x14ac:dyDescent="0.25">
      <c r="Q4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4" spans="17:17" ht="17.100000000000001" customHeight="1" x14ac:dyDescent="0.25">
      <c r="Q4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5" spans="17:17" ht="17.100000000000001" customHeight="1" x14ac:dyDescent="0.25">
      <c r="Q4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6" spans="17:17" ht="17.100000000000001" customHeight="1" x14ac:dyDescent="0.25">
      <c r="Q4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7" spans="17:17" ht="17.100000000000001" customHeight="1" x14ac:dyDescent="0.25">
      <c r="Q4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8" spans="17:17" ht="17.100000000000001" customHeight="1" x14ac:dyDescent="0.25">
      <c r="Q4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9" spans="17:17" ht="17.100000000000001" customHeight="1" x14ac:dyDescent="0.25">
      <c r="Q4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0" spans="17:17" ht="17.100000000000001" customHeight="1" x14ac:dyDescent="0.25">
      <c r="Q5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1" spans="17:17" ht="17.100000000000001" customHeight="1" x14ac:dyDescent="0.25">
      <c r="Q5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</sheetData>
  <sheetProtection algorithmName="SHA-512" hashValue="d9uBQOiRv/OE3WW9cEpQQjw35ioaCLp1Ze/dXYG/nMgf95dlCQMgelA4yd8SBKPREv3UMdZVohecEzyv/sIwkg==" saltValue="q5BGDmHoMg6WlMjv27wuAQ==" spinCount="100000" sheet="1" objects="1" scenarios="1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 xr:uid="{99D9C4BA-A9B4-4D1E-83DD-59970853642B}"/>
    <dataValidation allowBlank="1" showInputMessage="1" showErrorMessage="1" promptTitle="Info:" prompt="Specify in the “Note” column, if &quot;Other.”" sqref="G1" xr:uid="{344B58C3-9A8A-4E02-8D18-C3C08A351E54}"/>
    <dataValidation allowBlank="1" showInputMessage="1" showErrorMessage="1" promptTitle="Info:" prompt="Specify in the “Note” column, if “Other.”" sqref="K1" xr:uid="{6F694D23-DC4E-4681-891A-1EF33E7F9FD9}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 xr:uid="{5E667A04-6C5E-44E1-8075-5D54DBCFDD9E}"/>
    <dataValidation allowBlank="1" showInputMessage="1" showErrorMessage="1" promptTitle="Info:" prompt="Don't fill this column. The SL Category will be automatically determined based on required information provided." sqref="Q1" xr:uid="{338A3B47-3887-479E-82E2-2D454C2379B4}"/>
  </dataValidations>
  <pageMargins left="0.7" right="0.7" top="0.75" bottom="0.75" header="0.3" footer="0.3"/>
  <pageSetup scale="31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InputMessage="1" showErrorMessage="1" xr:uid="{08C5E642-1B6B-48CD-B447-A6926E966E3C}">
          <x14:formula1>
            <xm:f>OFFSET('Information Sheet'!$B$17, 0, 0, COUNTA('Information Sheet'!$B$17:$B$24),1)</xm:f>
          </x14:formula1>
          <xm:sqref>J5:J28 E2:E5001</xm:sqref>
        </x14:dataValidation>
        <x14:dataValidation type="list" allowBlank="1" showInputMessage="1" showErrorMessage="1" xr:uid="{C67ABF5A-4CD1-4B50-98B8-482C83AEC10C}">
          <x14:formula1>
            <xm:f>OFFSET('Information Sheet'!$A$28, 0, 0, COUNTA('Information Sheet'!$A$28:$A$35),1)</xm:f>
          </x14:formula1>
          <xm:sqref>J2:J4 J29:J1048576</xm:sqref>
        </x14:dataValidation>
        <x14:dataValidation type="list" allowBlank="1" showErrorMessage="1" xr:uid="{E29B079B-9656-4ABF-9C17-87E1D0466917}">
          <x14:formula1>
            <xm:f>'Information Sheet'!$A$17:$A$20</xm:f>
          </x14:formula1>
          <xm:sqref>D2:D5001</xm:sqref>
        </x14:dataValidation>
        <x14:dataValidation type="list" allowBlank="1" showErrorMessage="1" xr:uid="{BDB29E7A-4FB1-4060-9C30-6681B7DBB590}">
          <x14:formula1>
            <xm:f>'Information Sheet'!$C$17:$C$20</xm:f>
          </x14:formula1>
          <xm:sqref>F2:F5001</xm:sqref>
        </x14:dataValidation>
        <x14:dataValidation type="list" allowBlank="1" showInputMessage="1" showErrorMessage="1" xr:uid="{11B2E2B7-C6E2-4E5F-AE16-1415637A09F5}">
          <x14:formula1>
            <xm:f>'Information Sheet'!$E$17:$E$21</xm:f>
          </x14:formula1>
          <xm:sqref>I2:I5001</xm:sqref>
        </x14:dataValidation>
        <x14:dataValidation type="list" allowBlank="1" showInputMessage="1" showErrorMessage="1" xr:uid="{A87B4DAB-2782-40DF-9CD8-43D083070A87}">
          <x14:formula1>
            <xm:f>'Information Sheet'!$C$28:$C$31</xm:f>
          </x14:formula1>
          <xm:sqref>L2:L5001</xm:sqref>
        </x14:dataValidation>
        <x14:dataValidation type="list" allowBlank="1" showInputMessage="1" showErrorMessage="1" xr:uid="{0771A6B4-80EC-4486-A127-E4785830312C}">
          <x14:formula1>
            <xm:f>'Information Sheet'!$D$28:$D$32</xm:f>
          </x14:formula1>
          <xm:sqref>M2:M5001</xm:sqref>
        </x14:dataValidation>
        <x14:dataValidation type="list" allowBlank="1" showInputMessage="1" showErrorMessage="1" xr:uid="{1503A90D-AD81-476D-90D9-0E896F474C4E}">
          <x14:formula1>
            <xm:f>'Information Sheet'!$E$28:$E$31</xm:f>
          </x14:formula1>
          <xm:sqref>N2:N5001</xm:sqref>
        </x14:dataValidation>
        <x14:dataValidation type="list" allowBlank="1" showInputMessage="1" showErrorMessage="1" xr:uid="{9DB3ADDC-1710-477B-8774-91B08A95FF51}">
          <x14:formula1>
            <xm:f>'Information Sheet'!$F$28:$F$32</xm:f>
          </x14:formula1>
          <xm:sqref>P2:P5001</xm:sqref>
        </x14:dataValidation>
        <x14:dataValidation type="list" allowBlank="1" showErrorMessage="1" xr:uid="{0F151D80-E101-4C99-B2F3-6CE48AB93FA5}">
          <x14:formula1>
            <xm:f>'Information Sheet'!$D$17:$D$24</xm:f>
          </x14:formula1>
          <xm:sqref>G2:G5001</xm:sqref>
        </x14:dataValidation>
        <x14:dataValidation type="list" allowBlank="1" showInputMessage="1" showErrorMessage="1" xr:uid="{C1CBB55B-7BBD-402A-98E6-C496095E5EA2}">
          <x14:formula1>
            <xm:f>'Information Sheet'!$B$28:$B$35</xm:f>
          </x14:formula1>
          <xm:sqref>K2:K5001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46C1-7299-4D82-B10A-3690C86C8E1C}">
  <sheetPr>
    <pageSetUpPr fitToPage="1"/>
  </sheetPr>
  <dimension ref="A1:O44"/>
  <sheetViews>
    <sheetView showGridLines="0" tabSelected="1" topLeftCell="A22" zoomScaleNormal="100" workbookViewId="0">
      <selection activeCell="I43" sqref="I43"/>
    </sheetView>
  </sheetViews>
  <sheetFormatPr defaultColWidth="8.7109375" defaultRowHeight="15" customHeight="1" x14ac:dyDescent="0.2"/>
  <cols>
    <col min="1" max="1" width="20.7109375" style="30" customWidth="1"/>
    <col min="2" max="2" width="12.85546875" style="30" customWidth="1"/>
    <col min="3" max="3" width="10.28515625" style="30" customWidth="1"/>
    <col min="4" max="4" width="8.5703125" style="30" customWidth="1"/>
    <col min="5" max="5" width="8.7109375" style="30" customWidth="1"/>
    <col min="6" max="6" width="8.140625" style="30" customWidth="1"/>
    <col min="7" max="7" width="6.85546875" style="30" customWidth="1"/>
    <col min="8" max="8" width="11.28515625" style="30" customWidth="1"/>
    <col min="9" max="9" width="8.5703125" style="30" customWidth="1"/>
    <col min="10" max="16384" width="8.7109375" style="30"/>
  </cols>
  <sheetData>
    <row r="1" spans="1:9" ht="15" customHeight="1" x14ac:dyDescent="0.25">
      <c r="A1" s="94" t="s">
        <v>58</v>
      </c>
      <c r="B1" s="94"/>
      <c r="C1" s="94"/>
      <c r="D1" s="94"/>
      <c r="E1" s="94"/>
      <c r="F1" s="94"/>
      <c r="G1" s="94"/>
      <c r="H1" s="94"/>
    </row>
    <row r="2" spans="1:9" ht="15" customHeight="1" x14ac:dyDescent="0.25">
      <c r="A2" s="31" t="s">
        <v>59</v>
      </c>
      <c r="D2" s="31"/>
      <c r="E2" s="31"/>
    </row>
    <row r="3" spans="1:9" ht="15" customHeight="1" x14ac:dyDescent="0.2">
      <c r="A3" s="64" t="s">
        <v>60</v>
      </c>
      <c r="B3" s="103" t="s">
        <v>869</v>
      </c>
      <c r="C3" s="104"/>
      <c r="D3" s="104"/>
      <c r="E3" s="104"/>
      <c r="F3" s="104"/>
      <c r="G3" s="104"/>
      <c r="H3" s="104"/>
      <c r="I3" s="105"/>
    </row>
    <row r="4" spans="1:9" ht="15" customHeight="1" x14ac:dyDescent="0.2">
      <c r="A4" s="65" t="s">
        <v>61</v>
      </c>
      <c r="B4" s="106" t="s">
        <v>870</v>
      </c>
      <c r="C4" s="107"/>
      <c r="D4" s="107"/>
      <c r="E4" s="107"/>
      <c r="F4" s="107"/>
      <c r="G4" s="107"/>
      <c r="H4" s="107"/>
      <c r="I4" s="108"/>
    </row>
    <row r="5" spans="1:9" ht="9" customHeight="1" x14ac:dyDescent="0.2"/>
    <row r="6" spans="1:9" ht="15" customHeight="1" x14ac:dyDescent="0.25">
      <c r="A6" s="31" t="s">
        <v>106</v>
      </c>
    </row>
    <row r="7" spans="1:9" ht="15" customHeight="1" x14ac:dyDescent="0.2">
      <c r="A7" s="95" t="s">
        <v>62</v>
      </c>
      <c r="B7" s="96"/>
      <c r="C7" s="103" t="s">
        <v>871</v>
      </c>
      <c r="D7" s="104"/>
      <c r="E7" s="104"/>
      <c r="F7" s="104"/>
      <c r="G7" s="104"/>
      <c r="H7" s="104"/>
      <c r="I7" s="105"/>
    </row>
    <row r="8" spans="1:9" ht="15" customHeight="1" x14ac:dyDescent="0.2">
      <c r="A8" s="97" t="s">
        <v>63</v>
      </c>
      <c r="B8" s="98"/>
      <c r="C8" s="109" t="s">
        <v>872</v>
      </c>
      <c r="D8" s="110"/>
      <c r="E8" s="110"/>
      <c r="F8" s="110"/>
      <c r="G8" s="110"/>
      <c r="H8" s="110"/>
      <c r="I8" s="111"/>
    </row>
    <row r="9" spans="1:9" ht="15" customHeight="1" x14ac:dyDescent="0.2">
      <c r="A9" s="99" t="s">
        <v>64</v>
      </c>
      <c r="B9" s="100"/>
      <c r="C9" s="112" t="s">
        <v>877</v>
      </c>
      <c r="D9" s="113"/>
      <c r="E9" s="113"/>
      <c r="F9" s="113"/>
      <c r="G9" s="113"/>
      <c r="H9" s="113"/>
      <c r="I9" s="114"/>
    </row>
    <row r="10" spans="1:9" ht="9.6" customHeight="1" x14ac:dyDescent="0.2"/>
    <row r="11" spans="1:9" ht="15" customHeight="1" x14ac:dyDescent="0.25">
      <c r="A11" s="31" t="s">
        <v>65</v>
      </c>
    </row>
    <row r="12" spans="1:9" ht="15" customHeight="1" thickBot="1" x14ac:dyDescent="0.25">
      <c r="A12" s="101" t="s">
        <v>66</v>
      </c>
      <c r="B12" s="101"/>
      <c r="C12" s="101"/>
      <c r="D12" s="101"/>
      <c r="E12" s="101"/>
      <c r="F12" s="101"/>
      <c r="G12" s="102">
        <f>G13+G17</f>
        <v>777</v>
      </c>
      <c r="H12" s="102"/>
      <c r="I12" s="102"/>
    </row>
    <row r="13" spans="1:9" ht="15" customHeight="1" thickTop="1" x14ac:dyDescent="0.2">
      <c r="A13" s="115" t="s">
        <v>67</v>
      </c>
      <c r="B13" s="115"/>
      <c r="C13" s="115"/>
      <c r="D13" s="115"/>
      <c r="E13" s="115"/>
      <c r="F13" s="115"/>
      <c r="G13" s="116">
        <f>SUM(G14:I16)</f>
        <v>777</v>
      </c>
      <c r="H13" s="116"/>
      <c r="I13" s="116"/>
    </row>
    <row r="14" spans="1:9" ht="15" customHeight="1" x14ac:dyDescent="0.2">
      <c r="A14" s="117" t="s">
        <v>68</v>
      </c>
      <c r="B14" s="117"/>
      <c r="C14" s="117"/>
      <c r="D14" s="117"/>
      <c r="E14" s="117"/>
      <c r="F14" s="117"/>
      <c r="G14" s="118">
        <f>COUNTIF('Service Line Inventory Template'!$Q$2:$Q$5001,"Lead")</f>
        <v>0</v>
      </c>
      <c r="H14" s="118"/>
      <c r="I14" s="118"/>
    </row>
    <row r="15" spans="1:9" ht="15" customHeight="1" x14ac:dyDescent="0.2">
      <c r="A15" s="117" t="s">
        <v>69</v>
      </c>
      <c r="B15" s="117"/>
      <c r="C15" s="117"/>
      <c r="D15" s="117"/>
      <c r="E15" s="117"/>
      <c r="F15" s="117"/>
      <c r="G15" s="118">
        <f>COUNTIF('Service Line Inventory Template'!$Q$2:$Q$5001,"GSLRR")</f>
        <v>0</v>
      </c>
      <c r="H15" s="118"/>
      <c r="I15" s="118"/>
    </row>
    <row r="16" spans="1:9" ht="15" customHeight="1" x14ac:dyDescent="0.2">
      <c r="A16" s="119" t="s">
        <v>70</v>
      </c>
      <c r="B16" s="119"/>
      <c r="C16" s="119"/>
      <c r="D16" s="119"/>
      <c r="E16" s="119"/>
      <c r="F16" s="119"/>
      <c r="G16" s="118">
        <f>COUNTIF('Service Line Inventory Template'!$Q$2:$Q$5001,"Non-Lead")</f>
        <v>777</v>
      </c>
      <c r="H16" s="118"/>
      <c r="I16" s="118"/>
    </row>
    <row r="17" spans="1:15" ht="14.25" x14ac:dyDescent="0.2">
      <c r="A17" s="120" t="s">
        <v>71</v>
      </c>
      <c r="B17" s="120"/>
      <c r="C17" s="120"/>
      <c r="D17" s="120"/>
      <c r="E17" s="120"/>
      <c r="F17" s="120"/>
      <c r="G17" s="121">
        <f>COUNTIF('Service Line Inventory Template'!$Q$2:$Q$5001,"Unknown")</f>
        <v>0</v>
      </c>
      <c r="H17" s="121"/>
      <c r="I17" s="121"/>
    </row>
    <row r="18" spans="1:15" ht="10.5" customHeight="1" x14ac:dyDescent="0.25">
      <c r="A18" s="32"/>
      <c r="B18" s="32"/>
      <c r="C18" s="32"/>
      <c r="D18" s="32"/>
      <c r="E18" s="32"/>
      <c r="F18" s="32"/>
      <c r="G18" s="33"/>
      <c r="H18" s="33"/>
      <c r="L18"/>
      <c r="M18"/>
      <c r="N18"/>
      <c r="O18"/>
    </row>
    <row r="19" spans="1:15" ht="30" customHeight="1" thickBot="1" x14ac:dyDescent="0.3">
      <c r="A19" s="122" t="s">
        <v>72</v>
      </c>
      <c r="B19" s="122"/>
      <c r="C19" s="78" t="s">
        <v>44</v>
      </c>
      <c r="D19" s="123" t="s">
        <v>73</v>
      </c>
      <c r="E19" s="124"/>
      <c r="F19" s="123" t="s">
        <v>46</v>
      </c>
      <c r="G19" s="124"/>
      <c r="H19" s="123" t="s">
        <v>21</v>
      </c>
      <c r="I19" s="124"/>
      <c r="L19"/>
      <c r="M19"/>
      <c r="N19"/>
      <c r="O19"/>
    </row>
    <row r="20" spans="1:15" ht="15" customHeight="1" thickTop="1" x14ac:dyDescent="0.25">
      <c r="A20" s="125" t="s">
        <v>74</v>
      </c>
      <c r="B20" s="126"/>
      <c r="C20" s="46">
        <f>COUNTIF(Table1[Current Public Side SL Material ⓘ],"Lead*")</f>
        <v>0</v>
      </c>
      <c r="D20" s="47">
        <f>COUNTIF(Table1[Current Public Side SL Material ⓘ],"Galvanized*")</f>
        <v>3</v>
      </c>
      <c r="E20" s="45" t="s">
        <v>75</v>
      </c>
      <c r="F20" s="127">
        <f>COUNTIF(Table1[Current Public Side SL Material ⓘ],"C*")+COUNTIF(Table1[Current Public Side SL Material ⓘ],"P*")+COUNTIF(Table1[Current Public Side SL Material ⓘ],"K*")</f>
        <v>774</v>
      </c>
      <c r="G20" s="128"/>
      <c r="H20" s="127">
        <f>COUNTIF(Table1[Current Public Side SL Material ⓘ],"U*")</f>
        <v>0</v>
      </c>
      <c r="I20" s="129"/>
      <c r="J20" s="43"/>
      <c r="L20"/>
      <c r="M20"/>
      <c r="N20"/>
      <c r="O20"/>
    </row>
    <row r="21" spans="1:15" ht="15" customHeight="1" x14ac:dyDescent="0.25">
      <c r="A21" s="125" t="s">
        <v>76</v>
      </c>
      <c r="B21" s="126"/>
      <c r="C21" s="46">
        <f>COUNTIF(Table1[Customer SL Material ⓘ],"Lead*")</f>
        <v>0</v>
      </c>
      <c r="D21" s="48">
        <f>COUNTIF(Table1[Customer SL Material ⓘ],"Galvanized*")</f>
        <v>3</v>
      </c>
      <c r="E21" s="44" t="s">
        <v>75</v>
      </c>
      <c r="F21" s="130">
        <f>COUNTIF(Table1[Customer SL Material ⓘ],"C*")+COUNTIF(Table1[Customer SL Material ⓘ],"P*")+COUNTIF(Table1[Customer SL Material ⓘ],"K*")</f>
        <v>774</v>
      </c>
      <c r="G21" s="131"/>
      <c r="H21" s="130">
        <f>COUNTIF(Table1[Customer SL Material ⓘ],"U*")</f>
        <v>0</v>
      </c>
      <c r="I21" s="132"/>
      <c r="J21" s="43"/>
      <c r="L21"/>
      <c r="M21"/>
      <c r="N21"/>
      <c r="O21"/>
    </row>
    <row r="22" spans="1:15" ht="34.5" customHeight="1" x14ac:dyDescent="0.25">
      <c r="A22" s="133" t="s">
        <v>66</v>
      </c>
      <c r="B22" s="134"/>
      <c r="C22" s="68">
        <f>COUNTIF(Table1[SL Category ⓘ],"Lead")</f>
        <v>0</v>
      </c>
      <c r="D22" s="69">
        <f>COUNTIF(Table1[SL Category ⓘ],"GSLRR")</f>
        <v>0</v>
      </c>
      <c r="E22" s="70" t="s">
        <v>45</v>
      </c>
      <c r="F22" s="135">
        <f>COUNTIF(Table1[SL Category ⓘ],"Non-Lead")</f>
        <v>777</v>
      </c>
      <c r="G22" s="136"/>
      <c r="H22" s="135">
        <f>COUNTIF(Table1[SL Category ⓘ],"Unknown")</f>
        <v>0</v>
      </c>
      <c r="I22" s="137"/>
      <c r="J22" s="43"/>
      <c r="L22"/>
      <c r="M22"/>
      <c r="N22"/>
      <c r="O22"/>
    </row>
    <row r="23" spans="1:15" ht="6.95" customHeight="1" x14ac:dyDescent="0.25">
      <c r="L23"/>
      <c r="M23"/>
      <c r="N23"/>
      <c r="O23"/>
    </row>
    <row r="24" spans="1:15" ht="15" customHeight="1" x14ac:dyDescent="0.25">
      <c r="A24" s="34" t="s">
        <v>77</v>
      </c>
      <c r="L24"/>
      <c r="M24"/>
      <c r="N24"/>
      <c r="O24"/>
    </row>
    <row r="25" spans="1:15" ht="15" customHeight="1" thickBot="1" x14ac:dyDescent="0.3">
      <c r="A25" s="138" t="s">
        <v>78</v>
      </c>
      <c r="B25" s="138"/>
      <c r="C25" s="138"/>
      <c r="D25" s="138"/>
      <c r="E25" s="139" t="s">
        <v>79</v>
      </c>
      <c r="F25" s="139"/>
      <c r="G25" s="140" t="s">
        <v>80</v>
      </c>
      <c r="H25" s="141"/>
      <c r="I25" s="142"/>
      <c r="L25"/>
      <c r="M25"/>
      <c r="N25"/>
      <c r="O25"/>
    </row>
    <row r="26" spans="1:15" ht="15" customHeight="1" thickTop="1" x14ac:dyDescent="0.25">
      <c r="A26" s="143" t="s">
        <v>81</v>
      </c>
      <c r="B26" s="143"/>
      <c r="C26" s="143"/>
      <c r="D26" s="143"/>
      <c r="E26" s="118">
        <f>COUNTIF('Service Line Inventory Template'!G2:G5001,"Records")</f>
        <v>154</v>
      </c>
      <c r="F26" s="118"/>
      <c r="G26" s="144">
        <f>COUNTIF('Service Line Inventory Template'!K2:K5001,"Records")</f>
        <v>32</v>
      </c>
      <c r="H26" s="145"/>
      <c r="I26" s="146"/>
      <c r="L26"/>
      <c r="M26"/>
      <c r="N26"/>
      <c r="O26"/>
    </row>
    <row r="27" spans="1:15" ht="15" customHeight="1" x14ac:dyDescent="0.25">
      <c r="A27" s="147" t="s">
        <v>19</v>
      </c>
      <c r="B27" s="148"/>
      <c r="C27" s="148"/>
      <c r="D27" s="149"/>
      <c r="E27" s="150">
        <f>COUNTIF('Service Line Inventory Template'!G2:G5001,"Field Inspection")</f>
        <v>47</v>
      </c>
      <c r="F27" s="150"/>
      <c r="G27" s="151">
        <f>COUNTIF('Service Line Inventory Template'!K2:K5001,A27)</f>
        <v>470</v>
      </c>
      <c r="H27" s="152"/>
      <c r="I27" s="153"/>
      <c r="L27"/>
      <c r="M27"/>
      <c r="N27"/>
      <c r="O27"/>
    </row>
    <row r="28" spans="1:15" x14ac:dyDescent="0.25">
      <c r="A28" s="154" t="s">
        <v>105</v>
      </c>
      <c r="B28" s="154"/>
      <c r="C28" s="154"/>
      <c r="D28" s="154"/>
      <c r="E28" s="118" t="s">
        <v>103</v>
      </c>
      <c r="F28" s="118"/>
      <c r="G28" s="144">
        <f>COUNTIF('Service Line Inventory Template'!K2:K5001,A28)</f>
        <v>259</v>
      </c>
      <c r="H28" s="145"/>
      <c r="I28" s="146"/>
      <c r="L28"/>
      <c r="M28"/>
      <c r="N28"/>
      <c r="O28"/>
    </row>
    <row r="29" spans="1:15" ht="15" customHeight="1" x14ac:dyDescent="0.25">
      <c r="A29" s="98" t="s">
        <v>23</v>
      </c>
      <c r="B29" s="98"/>
      <c r="C29" s="98"/>
      <c r="D29" s="98"/>
      <c r="E29" s="150">
        <f>COUNTIF('Service Line Inventory Template'!$G$2:$G$5001,A29)</f>
        <v>20</v>
      </c>
      <c r="F29" s="150"/>
      <c r="G29" s="151">
        <f>COUNTIF('Service Line Inventory Template'!K2:K5001,A29)</f>
        <v>10</v>
      </c>
      <c r="H29" s="152"/>
      <c r="I29" s="153"/>
      <c r="L29"/>
      <c r="M29"/>
      <c r="N29"/>
      <c r="O29"/>
    </row>
    <row r="30" spans="1:15" ht="15" customHeight="1" x14ac:dyDescent="0.25">
      <c r="A30" s="143" t="s">
        <v>91</v>
      </c>
      <c r="B30" s="143"/>
      <c r="C30" s="143"/>
      <c r="D30" s="143"/>
      <c r="E30" s="118">
        <f>COUNTIF('Service Line Inventory Template'!$G$2:$G$5001,A30)</f>
        <v>0</v>
      </c>
      <c r="F30" s="118"/>
      <c r="G30" s="144">
        <f>COUNTIF('Service Line Inventory Template'!K2:K5001,A30)</f>
        <v>0</v>
      </c>
      <c r="H30" s="145"/>
      <c r="I30" s="146"/>
      <c r="L30"/>
      <c r="M30"/>
      <c r="N30"/>
      <c r="O30"/>
    </row>
    <row r="31" spans="1:15" ht="15" customHeight="1" x14ac:dyDescent="0.25">
      <c r="A31" s="155" t="s">
        <v>28</v>
      </c>
      <c r="B31" s="155"/>
      <c r="C31" s="155"/>
      <c r="D31" s="155"/>
      <c r="E31" s="156">
        <f>COUNTIF('Service Line Inventory Template'!$G$2:$G$5001,A31)</f>
        <v>10</v>
      </c>
      <c r="F31" s="156"/>
      <c r="G31" s="157">
        <f>COUNTIF('Service Line Inventory Template'!K2:K5001,A31)</f>
        <v>3</v>
      </c>
      <c r="H31" s="158"/>
      <c r="I31" s="159"/>
      <c r="L31"/>
      <c r="M31"/>
      <c r="N31"/>
      <c r="O31"/>
    </row>
    <row r="32" spans="1:15" ht="8.85" customHeight="1" x14ac:dyDescent="0.2"/>
    <row r="33" spans="1:9" ht="15" customHeight="1" x14ac:dyDescent="0.25">
      <c r="A33" s="31" t="s">
        <v>82</v>
      </c>
    </row>
    <row r="34" spans="1:9" ht="31.5" customHeight="1" x14ac:dyDescent="0.2">
      <c r="A34" s="160" t="s">
        <v>83</v>
      </c>
      <c r="B34" s="161"/>
      <c r="C34" s="161"/>
      <c r="D34" s="161"/>
      <c r="E34" s="162" t="s">
        <v>84</v>
      </c>
      <c r="F34" s="162"/>
      <c r="G34" s="162"/>
      <c r="H34" s="162"/>
      <c r="I34" s="163"/>
    </row>
    <row r="35" spans="1:9" ht="32.450000000000003" customHeight="1" x14ac:dyDescent="0.2">
      <c r="A35" s="164" t="s">
        <v>85</v>
      </c>
      <c r="B35" s="165"/>
      <c r="C35" s="165"/>
      <c r="D35" s="165"/>
      <c r="E35" s="166" t="s">
        <v>873</v>
      </c>
      <c r="F35" s="166"/>
      <c r="G35" s="166"/>
      <c r="H35" s="166"/>
      <c r="I35" s="167"/>
    </row>
    <row r="37" spans="1:9" ht="15" customHeight="1" x14ac:dyDescent="0.25">
      <c r="A37" s="31" t="s">
        <v>86</v>
      </c>
    </row>
    <row r="38" spans="1:9" ht="15" customHeight="1" x14ac:dyDescent="0.2">
      <c r="A38" s="168" t="s">
        <v>87</v>
      </c>
      <c r="B38" s="169"/>
      <c r="C38" s="169"/>
      <c r="D38" s="169"/>
      <c r="E38" s="169"/>
      <c r="F38" s="169"/>
      <c r="G38" s="169"/>
      <c r="H38" s="169"/>
      <c r="I38" s="170"/>
    </row>
    <row r="39" spans="1:9" ht="15" customHeight="1" x14ac:dyDescent="0.2">
      <c r="A39" s="171"/>
      <c r="B39" s="172"/>
      <c r="C39" s="172"/>
      <c r="D39" s="172"/>
      <c r="E39" s="172"/>
      <c r="F39" s="172"/>
      <c r="G39" s="172"/>
      <c r="H39" s="172"/>
      <c r="I39" s="173"/>
    </row>
    <row r="40" spans="1:9" ht="15" customHeight="1" x14ac:dyDescent="0.2">
      <c r="A40" s="71"/>
      <c r="B40" s="49"/>
      <c r="C40" s="49"/>
      <c r="D40" s="49"/>
      <c r="E40" s="49"/>
      <c r="F40" s="49"/>
      <c r="G40" s="49"/>
      <c r="H40" s="49"/>
      <c r="I40" s="72"/>
    </row>
    <row r="41" spans="1:9" ht="15" customHeight="1" x14ac:dyDescent="0.2">
      <c r="A41" s="90"/>
      <c r="B41" s="91"/>
      <c r="C41" s="91"/>
      <c r="D41" s="91"/>
      <c r="E41" s="91"/>
      <c r="F41" s="91"/>
      <c r="G41" s="91"/>
      <c r="H41" s="91"/>
      <c r="I41" s="73"/>
    </row>
    <row r="42" spans="1:9" ht="15" customHeight="1" x14ac:dyDescent="0.2">
      <c r="A42" s="92" t="s">
        <v>871</v>
      </c>
      <c r="B42" s="93"/>
      <c r="C42" s="93"/>
      <c r="D42" s="93" t="s">
        <v>874</v>
      </c>
      <c r="E42" s="93"/>
      <c r="F42" s="93"/>
      <c r="G42" s="93"/>
      <c r="H42" s="93"/>
      <c r="I42" s="82">
        <v>46022</v>
      </c>
    </row>
    <row r="43" spans="1:9" ht="15" customHeight="1" x14ac:dyDescent="0.2">
      <c r="A43" s="74"/>
      <c r="B43" s="35" t="s">
        <v>88</v>
      </c>
      <c r="D43" s="36"/>
      <c r="F43" s="36" t="s">
        <v>89</v>
      </c>
      <c r="H43" s="36"/>
      <c r="I43" s="75" t="s">
        <v>90</v>
      </c>
    </row>
    <row r="44" spans="1:9" ht="15" customHeight="1" x14ac:dyDescent="0.2">
      <c r="A44" s="76"/>
      <c r="B44" s="77"/>
      <c r="C44" s="66"/>
      <c r="D44" s="77"/>
      <c r="E44" s="66"/>
      <c r="F44" s="77"/>
      <c r="G44" s="66"/>
      <c r="H44" s="66"/>
      <c r="I44" s="67"/>
    </row>
  </sheetData>
  <sheetProtection algorithmName="SHA-512" hashValue="SiQS4J7ADt2SDf7bWvgb4rh6h9Mntl+X1X9VVkviKdcSHajUX8Oh8L3dNAzG8UWpSm/Fnutce1p94Nvosq316Q==" saltValue="ILI1UeMNk4MwzPaTyuNa2Q==" spinCount="100000" sheet="1" objects="1" scenarios="1" formatCells="0"/>
  <mergeCells count="64">
    <mergeCell ref="A34:D34"/>
    <mergeCell ref="E34:I34"/>
    <mergeCell ref="A35:D35"/>
    <mergeCell ref="E35:I35"/>
    <mergeCell ref="A38:I39"/>
    <mergeCell ref="A30:D30"/>
    <mergeCell ref="E30:F30"/>
    <mergeCell ref="G30:I30"/>
    <mergeCell ref="A31:D31"/>
    <mergeCell ref="E31:F31"/>
    <mergeCell ref="G31:I31"/>
    <mergeCell ref="A28:D28"/>
    <mergeCell ref="E28:F28"/>
    <mergeCell ref="G28:I28"/>
    <mergeCell ref="A29:D29"/>
    <mergeCell ref="E29:F29"/>
    <mergeCell ref="G29:I29"/>
    <mergeCell ref="A26:D26"/>
    <mergeCell ref="E26:F26"/>
    <mergeCell ref="G26:I26"/>
    <mergeCell ref="A27:D27"/>
    <mergeCell ref="E27:F27"/>
    <mergeCell ref="G27:I27"/>
    <mergeCell ref="A22:B22"/>
    <mergeCell ref="F22:G22"/>
    <mergeCell ref="H22:I22"/>
    <mergeCell ref="A25:D25"/>
    <mergeCell ref="E25:F25"/>
    <mergeCell ref="G25:I25"/>
    <mergeCell ref="A20:B20"/>
    <mergeCell ref="F20:G20"/>
    <mergeCell ref="H20:I20"/>
    <mergeCell ref="A21:B21"/>
    <mergeCell ref="F21:G21"/>
    <mergeCell ref="H21:I21"/>
    <mergeCell ref="A16:F16"/>
    <mergeCell ref="G16:I16"/>
    <mergeCell ref="A17:F17"/>
    <mergeCell ref="G17:I17"/>
    <mergeCell ref="A19:B19"/>
    <mergeCell ref="D19:E19"/>
    <mergeCell ref="F19:G19"/>
    <mergeCell ref="H19:I19"/>
    <mergeCell ref="G13:I13"/>
    <mergeCell ref="A14:F14"/>
    <mergeCell ref="G14:I14"/>
    <mergeCell ref="A15:F15"/>
    <mergeCell ref="G15:I15"/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</mergeCells>
  <pageMargins left="0.5" right="0.5" top="0.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Eric Hendrick</cp:lastModifiedBy>
  <cp:revision/>
  <cp:lastPrinted>2024-10-15T10:58:01Z</cp:lastPrinted>
  <dcterms:created xsi:type="dcterms:W3CDTF">2022-04-12T18:54:01Z</dcterms:created>
  <dcterms:modified xsi:type="dcterms:W3CDTF">2025-12-31T11:42:42Z</dcterms:modified>
  <cp:category/>
  <cp:contentStatus/>
</cp:coreProperties>
</file>